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1" i="31" l="1"/>
  <c r="C31" i="31"/>
  <c r="C36" i="31" s="1"/>
  <c r="C29" i="31"/>
  <c r="C40" i="31"/>
  <c r="C35" i="31"/>
  <c r="C39" i="31"/>
  <c r="C34" i="31"/>
  <c r="C30" i="31"/>
  <c r="B12" i="31" l="1"/>
  <c r="C12" i="36"/>
  <c r="F11" i="31" l="1"/>
  <c r="L10" i="31"/>
  <c r="F10" i="31"/>
  <c r="J9" i="31"/>
  <c r="F9" i="31"/>
  <c r="J8" i="31"/>
  <c r="F8" i="31"/>
  <c r="X7" i="31"/>
  <c r="X6" i="31"/>
  <c r="X5" i="31"/>
  <c r="X4" i="31"/>
  <c r="X3" i="31"/>
  <c r="X2" i="31"/>
  <c r="X1" i="31"/>
  <c r="J10" i="31" l="1"/>
  <c r="G1" i="31"/>
</calcChain>
</file>

<file path=xl/sharedStrings.xml><?xml version="1.0" encoding="utf-8"?>
<sst xmlns="http://schemas.openxmlformats.org/spreadsheetml/2006/main" count="105" uniqueCount="74">
  <si>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</si>
  <si>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</si>
  <si>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</si>
  <si>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</si>
  <si>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</si>
  <si>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</si>
  <si>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</si>
  <si>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</si>
  <si>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</si>
  <si>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</si>
  <si>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</si>
  <si>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</si>
  <si>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</si>
  <si>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</si>
  <si>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</si>
  <si>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</si>
  <si>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</si>
  <si>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</si>
  <si>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</si>
  <si>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</si>
  <si>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</si>
  <si>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</si>
  <si>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</si>
  <si>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</si>
  <si>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</si>
  <si>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</si>
  <si>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</si>
  <si>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</si>
  <si>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</si>
  <si>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</si>
  <si>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</si>
  <si>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</si>
  <si>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</si>
  <si>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</si>
  <si>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</si>
  <si>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</si>
  <si>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</si>
  <si>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</si>
  <si>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</si>
  <si>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</si>
  <si>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</si>
  <si>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</si>
  <si>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</si>
  <si>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</si>
  <si>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</si>
  <si>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</si>
  <si>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</si>
  <si>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</si>
  <si>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</si>
  <si>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</si>
  <si>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AA-SM-002-016</t>
  </si>
  <si>
    <t>TORSION - REGULAR SECTIONS - SOLID ELLIPTICAL SECTION</t>
  </si>
  <si>
    <t>(NASA TM X-73306, 1975)</t>
  </si>
  <si>
    <t>(Note that the reference the section torsion constant is denoted as 'K', in this spreadsheet the more traditional 'J' is used)</t>
  </si>
  <si>
    <t>T =</t>
  </si>
  <si>
    <t>L =</t>
  </si>
  <si>
    <t>a =</t>
  </si>
  <si>
    <t>G =</t>
  </si>
  <si>
    <t>psi</t>
  </si>
  <si>
    <t>b =</t>
  </si>
  <si>
    <t>J =</t>
  </si>
  <si>
    <t>A ≥ B</t>
  </si>
  <si>
    <t>in⁴</t>
  </si>
  <si>
    <t>θ =</t>
  </si>
  <si>
    <t>Radians</t>
  </si>
  <si>
    <r>
      <t>f</t>
    </r>
    <r>
      <rPr>
        <vertAlign val="subscript"/>
        <sz val="10"/>
        <rFont val="Calibri"/>
        <family val="2"/>
        <scheme val="minor"/>
      </rPr>
      <t>S</t>
    </r>
    <r>
      <rPr>
        <sz val="10"/>
        <rFont val="Calibri"/>
        <family val="2"/>
        <scheme val="minor"/>
      </rPr>
      <t xml:space="preserve"> =</t>
    </r>
  </si>
  <si>
    <t>inlb, Applied Torsion</t>
  </si>
  <si>
    <t>in, Length of Rod</t>
  </si>
  <si>
    <t>psi, Shear Modulus</t>
  </si>
  <si>
    <t>in, Major Dimesion of Ellipse</t>
  </si>
  <si>
    <t>in, Minor Dimension of Ellipse</t>
  </si>
  <si>
    <t>Section Torsion Constant</t>
  </si>
  <si>
    <t>Maximum Shear Stress</t>
  </si>
  <si>
    <t>Maximum Angular Deflection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</si>
</sst>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Fill="1" applyAlignment="1" applyProtection="1">
      <alignment horizontal="righ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Fill="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0" fontId="3" fillId="0" borderId="0" xfId="0" applyFont="1" applyFill="1" applyProtection="1">
      <protection locked="0"/>
    </xf>
    <xf numFmtId="0" fontId="3" fillId="0" borderId="0" xfId="0" applyFont="1" applyAlignment="1" applyProtection="1">
      <alignment horizontal="center"/>
      <protection locked="0"/>
    </xf>
    <xf numFmtId="2" fontId="3"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168" fontId="3" fillId="0" borderId="0" xfId="0" applyNumberFormat="1" applyFont="1" applyProtection="1">
      <protection locked="0"/>
    </xf>
    <xf numFmtId="1" fontId="3" fillId="0" borderId="0" xfId="0" applyNumberFormat="1" applyFont="1" applyFill="1" applyAlignment="1" applyProtection="1">
      <alignment horizontal="right"/>
      <protection locked="0"/>
    </xf>
    <xf numFmtId="1" fontId="24" fillId="0" borderId="0" xfId="0" applyNumberFormat="1" applyFont="1" applyAlignment="1" applyProtection="1">
      <alignment horizontal="right" vertical="center"/>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34216</xdr:colOff>
      <xdr:row>15</xdr:row>
      <xdr:rowOff>137086</xdr:rowOff>
    </xdr:from>
    <xdr:to>
      <xdr:col>4</xdr:col>
      <xdr:colOff>105782</xdr:colOff>
      <xdr:row>24</xdr:row>
      <xdr:rowOff>106378</xdr:rowOff>
    </xdr:to>
    <xdr:grpSp>
      <xdr:nvGrpSpPr>
        <xdr:cNvPr id="2" name="Group 1">
          <a:extLst>
            <a:ext uri="{FF2B5EF4-FFF2-40B4-BE49-F238E27FC236}">
              <a16:creationId xmlns:a16="http://schemas.microsoft.com/office/drawing/2014/main" id="{9DDBBE82-EDC8-41DE-94B0-F93E88E05106}"/>
            </a:ext>
          </a:extLst>
        </xdr:cNvPr>
        <xdr:cNvGrpSpPr/>
      </xdr:nvGrpSpPr>
      <xdr:grpSpPr>
        <a:xfrm>
          <a:off x="645130" y="2633293"/>
          <a:ext cx="1937152" cy="1453878"/>
          <a:chOff x="141687" y="2748778"/>
          <a:chExt cx="1375416" cy="1032282"/>
        </a:xfrm>
      </xdr:grpSpPr>
      <xdr:grpSp>
        <xdr:nvGrpSpPr>
          <xdr:cNvPr id="7" name="Group 6">
            <a:extLst>
              <a:ext uri="{FF2B5EF4-FFF2-40B4-BE49-F238E27FC236}">
                <a16:creationId xmlns:a16="http://schemas.microsoft.com/office/drawing/2014/main" id="{E17A0542-B86B-424C-9C63-7746D744BB4A}"/>
              </a:ext>
            </a:extLst>
          </xdr:cNvPr>
          <xdr:cNvGrpSpPr/>
        </xdr:nvGrpSpPr>
        <xdr:grpSpPr>
          <a:xfrm>
            <a:off x="141687" y="2748778"/>
            <a:ext cx="1375416" cy="1032282"/>
            <a:chOff x="4741508" y="38639386"/>
            <a:chExt cx="1187755" cy="982887"/>
          </a:xfrm>
        </xdr:grpSpPr>
        <xdr:grpSp>
          <xdr:nvGrpSpPr>
            <xdr:cNvPr id="8" name="Group 31">
              <a:extLst>
                <a:ext uri="{FF2B5EF4-FFF2-40B4-BE49-F238E27FC236}">
                  <a16:creationId xmlns:a16="http://schemas.microsoft.com/office/drawing/2014/main" id="{63AB8CDB-A612-43C0-8361-D173E63BB6F4}"/>
                </a:ext>
              </a:extLst>
            </xdr:cNvPr>
            <xdr:cNvGrpSpPr/>
          </xdr:nvGrpSpPr>
          <xdr:grpSpPr>
            <a:xfrm>
              <a:off x="4795025" y="38639386"/>
              <a:ext cx="1134238" cy="982887"/>
              <a:chOff x="4679159" y="11254307"/>
              <a:chExt cx="1364860" cy="1157956"/>
            </a:xfrm>
          </xdr:grpSpPr>
          <xdr:grpSp>
            <xdr:nvGrpSpPr>
              <xdr:cNvPr id="18" name="Group 26">
                <a:extLst>
                  <a:ext uri="{FF2B5EF4-FFF2-40B4-BE49-F238E27FC236}">
                    <a16:creationId xmlns:a16="http://schemas.microsoft.com/office/drawing/2014/main" id="{951EB854-16F9-4648-8534-4B9E5D87F1EB}"/>
                  </a:ext>
                </a:extLst>
              </xdr:cNvPr>
              <xdr:cNvGrpSpPr/>
            </xdr:nvGrpSpPr>
            <xdr:grpSpPr>
              <a:xfrm>
                <a:off x="4679159" y="11447857"/>
                <a:ext cx="1202531" cy="964406"/>
                <a:chOff x="4679159" y="11447857"/>
                <a:chExt cx="1202531" cy="964406"/>
              </a:xfrm>
            </xdr:grpSpPr>
            <xdr:cxnSp macro="">
              <xdr:nvCxnSpPr>
                <xdr:cNvPr id="21" name="Straight Connector 20">
                  <a:extLst>
                    <a:ext uri="{FF2B5EF4-FFF2-40B4-BE49-F238E27FC236}">
                      <a16:creationId xmlns:a16="http://schemas.microsoft.com/office/drawing/2014/main" id="{DFE42EBF-456F-430D-9828-40D0370D7AF0}"/>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FD335AB7-BF01-46BF-B6BA-2B33A6F3316E}"/>
                    </a:ext>
                  </a:extLst>
                </xdr:cNvPr>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D56BDE24-E9B6-4E37-AF52-BE721999F139}"/>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9" name="TextBox 18">
                <a:extLst>
                  <a:ext uri="{FF2B5EF4-FFF2-40B4-BE49-F238E27FC236}">
                    <a16:creationId xmlns:a16="http://schemas.microsoft.com/office/drawing/2014/main" id="{65060B86-14AD-4394-BA58-FCCC38BC93F4}"/>
                  </a:ext>
                </a:extLst>
              </xdr:cNvPr>
              <xdr:cNvSpPr txBox="1"/>
            </xdr:nvSpPr>
            <xdr:spPr>
              <a:xfrm>
                <a:off x="5196760" y="11254307"/>
                <a:ext cx="182376" cy="19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0" name="TextBox 19">
                <a:extLst>
                  <a:ext uri="{FF2B5EF4-FFF2-40B4-BE49-F238E27FC236}">
                    <a16:creationId xmlns:a16="http://schemas.microsoft.com/office/drawing/2014/main" id="{B7077C7E-309B-4445-8E5D-AAC558B4D6B4}"/>
                  </a:ext>
                </a:extLst>
              </xdr:cNvPr>
              <xdr:cNvSpPr txBox="1"/>
            </xdr:nvSpPr>
            <xdr:spPr>
              <a:xfrm>
                <a:off x="5858663" y="11840885"/>
                <a:ext cx="185356" cy="19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9" name="Oval 8">
              <a:extLst>
                <a:ext uri="{FF2B5EF4-FFF2-40B4-BE49-F238E27FC236}">
                  <a16:creationId xmlns:a16="http://schemas.microsoft.com/office/drawing/2014/main" id="{A824D804-7ED1-45D4-9C45-753ABF0E9560}"/>
                </a:ext>
              </a:extLst>
            </xdr:cNvPr>
            <xdr:cNvSpPr/>
          </xdr:nvSpPr>
          <xdr:spPr>
            <a:xfrm>
              <a:off x="4923824" y="39021240"/>
              <a:ext cx="748795" cy="38891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10" name="TextBox 9">
              <a:extLst>
                <a:ext uri="{FF2B5EF4-FFF2-40B4-BE49-F238E27FC236}">
                  <a16:creationId xmlns:a16="http://schemas.microsoft.com/office/drawing/2014/main" id="{7B9318F5-1A2E-43ED-BF66-5F64140D5CA8}"/>
                </a:ext>
              </a:extLst>
            </xdr:cNvPr>
            <xdr:cNvSpPr txBox="1"/>
          </xdr:nvSpPr>
          <xdr:spPr>
            <a:xfrm>
              <a:off x="5046930" y="38819057"/>
              <a:ext cx="215008" cy="178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cxnSp macro="">
          <xdr:nvCxnSpPr>
            <xdr:cNvPr id="11" name="Straight Connector 10">
              <a:extLst>
                <a:ext uri="{FF2B5EF4-FFF2-40B4-BE49-F238E27FC236}">
                  <a16:creationId xmlns:a16="http://schemas.microsoft.com/office/drawing/2014/main" id="{65C6EE7C-B6F7-433F-AD65-19B796529255}"/>
                </a:ext>
              </a:extLst>
            </xdr:cNvPr>
            <xdr:cNvCxnSpPr>
              <a:stCxn id="9" idx="2"/>
            </xdr:cNvCxnSpPr>
          </xdr:nvCxnSpPr>
          <xdr:spPr>
            <a:xfrm flipH="1" flipV="1">
              <a:off x="4920476" y="38881844"/>
              <a:ext cx="3348" cy="3338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A1BC4D55-47E3-440A-B3C2-E609A2DE1481}"/>
                </a:ext>
              </a:extLst>
            </xdr:cNvPr>
            <xdr:cNvCxnSpPr/>
          </xdr:nvCxnSpPr>
          <xdr:spPr>
            <a:xfrm>
              <a:off x="4925122" y="38959573"/>
              <a:ext cx="367061"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D10EC73-F2D2-4A4F-9F01-8345255D65EF}"/>
                </a:ext>
              </a:extLst>
            </xdr:cNvPr>
            <xdr:cNvCxnSpPr>
              <a:stCxn id="9" idx="4"/>
            </xdr:cNvCxnSpPr>
          </xdr:nvCxnSpPr>
          <xdr:spPr>
            <a:xfrm flipH="1">
              <a:off x="4799671" y="39410153"/>
              <a:ext cx="4985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31954C75-78F2-4DB1-91D3-13290B03F487}"/>
                </a:ext>
              </a:extLst>
            </xdr:cNvPr>
            <xdr:cNvCxnSpPr/>
          </xdr:nvCxnSpPr>
          <xdr:spPr>
            <a:xfrm>
              <a:off x="4822902" y="39061856"/>
              <a:ext cx="0" cy="15326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B72F0C52-08D8-4072-A27D-9AF5FD26F451}"/>
                </a:ext>
              </a:extLst>
            </xdr:cNvPr>
            <xdr:cNvCxnSpPr/>
          </xdr:nvCxnSpPr>
          <xdr:spPr>
            <a:xfrm flipV="1">
              <a:off x="4827549" y="39414915"/>
              <a:ext cx="0" cy="15321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C4D02438-421E-4F67-9CD6-934C8E74F52A}"/>
                </a:ext>
              </a:extLst>
            </xdr:cNvPr>
            <xdr:cNvSpPr txBox="1"/>
          </xdr:nvSpPr>
          <xdr:spPr>
            <a:xfrm>
              <a:off x="4741508" y="39233197"/>
              <a:ext cx="215008" cy="178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b</a:t>
              </a:r>
            </a:p>
          </xdr:txBody>
        </xdr:sp>
        <xdr:sp macro="" textlink="">
          <xdr:nvSpPr>
            <xdr:cNvPr id="17" name="TextBox 16">
              <a:extLst>
                <a:ext uri="{FF2B5EF4-FFF2-40B4-BE49-F238E27FC236}">
                  <a16:creationId xmlns:a16="http://schemas.microsoft.com/office/drawing/2014/main" id="{2A87090C-7B6E-4FA7-90D3-AD3700B5AF36}"/>
                </a:ext>
              </a:extLst>
            </xdr:cNvPr>
            <xdr:cNvSpPr txBox="1"/>
          </xdr:nvSpPr>
          <xdr:spPr>
            <a:xfrm>
              <a:off x="5630794" y="38746550"/>
              <a:ext cx="130549" cy="151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grpSp>
      <xdr:cxnSp macro="">
        <xdr:nvCxnSpPr>
          <xdr:cNvPr id="24" name="Straight Connector 23">
            <a:extLst>
              <a:ext uri="{FF2B5EF4-FFF2-40B4-BE49-F238E27FC236}">
                <a16:creationId xmlns:a16="http://schemas.microsoft.com/office/drawing/2014/main" id="{2B0DE77A-AEBF-4E5F-8E6F-744E0A58DAED}"/>
              </a:ext>
            </a:extLst>
          </xdr:cNvPr>
          <xdr:cNvCxnSpPr>
            <a:stCxn id="9" idx="0"/>
            <a:endCxn id="17" idx="2"/>
          </xdr:cNvCxnSpPr>
        </xdr:nvCxnSpPr>
        <xdr:spPr>
          <a:xfrm flipV="1">
            <a:off x="786359" y="3020711"/>
            <a:ext cx="460706" cy="1291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CBFA6573-427A-4714-B8A7-143EE9EBB245}"/>
              </a:ext>
            </a:extLst>
          </xdr:cNvPr>
          <xdr:cNvCxnSpPr>
            <a:stCxn id="9" idx="4"/>
            <a:endCxn id="17" idx="2"/>
          </xdr:cNvCxnSpPr>
        </xdr:nvCxnSpPr>
        <xdr:spPr>
          <a:xfrm flipV="1">
            <a:off x="786359" y="3020711"/>
            <a:ext cx="460706" cy="5375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4" t="s">
        <v>36</v>
      </c>
      <c r="C16" s="114"/>
      <c r="D16" s="114"/>
      <c r="E16" s="114"/>
      <c r="F16" s="114"/>
      <c r="G16" s="114"/>
      <c r="H16" s="114"/>
      <c r="I16" s="114"/>
      <c r="J16" s="114"/>
      <c r="M16" s="65"/>
      <c r="N16" s="65"/>
      <c r="O16" s="65"/>
      <c r="P16" s="65"/>
      <c r="Q16" s="65"/>
      <c r="R16" s="66"/>
      <c r="S16" s="66"/>
      <c r="T16" s="62"/>
      <c r="U16" s="62"/>
      <c r="V16" s="62"/>
      <c r="W16" s="62"/>
      <c r="X16" s="62"/>
      <c r="Y16" s="62"/>
    </row>
    <row r="17" spans="1:25" s="5" customFormat="1" ht="12.75" x14ac:dyDescent="0.2">
      <c r="B17" s="114"/>
      <c r="C17" s="114"/>
      <c r="D17" s="114"/>
      <c r="E17" s="114"/>
      <c r="F17" s="114"/>
      <c r="G17" s="114"/>
      <c r="H17" s="114"/>
      <c r="I17" s="114"/>
      <c r="J17" s="114"/>
      <c r="M17" s="65"/>
      <c r="N17" s="65"/>
      <c r="O17" s="65"/>
      <c r="P17" s="65"/>
      <c r="Q17" s="65"/>
      <c r="R17" s="66"/>
      <c r="S17" s="66"/>
      <c r="T17" s="62"/>
      <c r="U17" s="62"/>
      <c r="V17" s="62"/>
      <c r="W17" s="62"/>
      <c r="X17" s="62"/>
      <c r="Y17" s="62"/>
    </row>
    <row r="18" spans="1:25" s="5" customFormat="1" ht="12.75" x14ac:dyDescent="0.2">
      <c r="B18" s="114"/>
      <c r="C18" s="114"/>
      <c r="D18" s="114"/>
      <c r="E18" s="114"/>
      <c r="F18" s="114"/>
      <c r="G18" s="114"/>
      <c r="H18" s="114"/>
      <c r="I18" s="114"/>
      <c r="J18" s="114"/>
      <c r="M18" s="65"/>
      <c r="N18" s="65"/>
      <c r="O18" s="65"/>
      <c r="P18" s="65"/>
      <c r="Q18" s="65"/>
      <c r="R18" s="66"/>
      <c r="S18" s="66"/>
      <c r="T18" s="62"/>
      <c r="U18" s="62"/>
      <c r="V18" s="62"/>
      <c r="W18" s="62"/>
      <c r="X18" s="62"/>
      <c r="Y18" s="62"/>
    </row>
    <row r="19" spans="1:25" s="5" customFormat="1" ht="12.75" x14ac:dyDescent="0.2">
      <c r="B19" s="114"/>
      <c r="C19" s="114"/>
      <c r="D19" s="114"/>
      <c r="E19" s="114"/>
      <c r="F19" s="114"/>
      <c r="G19" s="114"/>
      <c r="H19" s="114"/>
      <c r="I19" s="114"/>
      <c r="J19" s="114"/>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4" t="s">
        <v>37</v>
      </c>
      <c r="C22" s="114"/>
      <c r="D22" s="114"/>
      <c r="E22" s="114"/>
      <c r="F22" s="114"/>
      <c r="G22" s="114"/>
      <c r="H22" s="114"/>
      <c r="I22" s="114"/>
      <c r="J22" s="114"/>
      <c r="K22" s="23"/>
      <c r="M22" s="65"/>
      <c r="N22" s="65"/>
      <c r="O22" s="65"/>
      <c r="P22" s="65"/>
      <c r="Q22" s="65"/>
      <c r="R22" s="66"/>
      <c r="S22" s="66"/>
      <c r="T22" s="62"/>
      <c r="U22" s="62"/>
      <c r="V22" s="62"/>
      <c r="W22" s="62"/>
      <c r="X22" s="62"/>
      <c r="Y22" s="62"/>
    </row>
    <row r="23" spans="1:25" s="5" customFormat="1" ht="12.75" x14ac:dyDescent="0.2">
      <c r="A23" s="23"/>
      <c r="B23" s="114"/>
      <c r="C23" s="114"/>
      <c r="D23" s="114"/>
      <c r="E23" s="114"/>
      <c r="F23" s="114"/>
      <c r="G23" s="114"/>
      <c r="H23" s="114"/>
      <c r="I23" s="114"/>
      <c r="J23" s="114"/>
      <c r="K23" s="23"/>
      <c r="M23" s="65"/>
      <c r="N23" s="65"/>
      <c r="O23" s="65"/>
      <c r="P23" s="65"/>
      <c r="Q23" s="65"/>
      <c r="R23" s="66"/>
      <c r="S23" s="69"/>
      <c r="T23" s="62"/>
      <c r="U23" s="62"/>
      <c r="V23" s="62"/>
      <c r="W23" s="62"/>
      <c r="X23" s="62"/>
      <c r="Y23" s="62"/>
    </row>
    <row r="24" spans="1:25" s="5" customFormat="1" ht="12.75" x14ac:dyDescent="0.2">
      <c r="A24" s="23"/>
      <c r="B24" s="114"/>
      <c r="C24" s="114"/>
      <c r="D24" s="114"/>
      <c r="E24" s="114"/>
      <c r="F24" s="114"/>
      <c r="G24" s="114"/>
      <c r="H24" s="114"/>
      <c r="I24" s="114"/>
      <c r="J24" s="114"/>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4"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4" t="s">
        <v>38</v>
      </c>
      <c r="C26" s="114"/>
      <c r="D26" s="114"/>
      <c r="E26" s="114"/>
      <c r="F26" s="114"/>
      <c r="G26" s="114"/>
      <c r="H26" s="114"/>
      <c r="I26" s="114"/>
      <c r="J26" s="114"/>
      <c r="K26" s="23"/>
      <c r="M26" s="65"/>
      <c r="N26" s="65"/>
      <c r="O26" s="65"/>
      <c r="P26" s="65"/>
      <c r="Q26" s="65"/>
      <c r="R26" s="66"/>
      <c r="S26" s="66"/>
      <c r="T26" s="62"/>
      <c r="U26" s="62"/>
      <c r="V26" s="62"/>
      <c r="W26" s="62"/>
      <c r="X26" s="62"/>
      <c r="Y26" s="62"/>
    </row>
    <row r="27" spans="1:25" s="5" customFormat="1" ht="12.75" x14ac:dyDescent="0.2">
      <c r="A27" s="23"/>
      <c r="B27" s="114"/>
      <c r="C27" s="114"/>
      <c r="D27" s="114"/>
      <c r="E27" s="114"/>
      <c r="F27" s="114"/>
      <c r="G27" s="114"/>
      <c r="H27" s="114"/>
      <c r="I27" s="114"/>
      <c r="J27" s="114"/>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4" t="s">
        <v>39</v>
      </c>
      <c r="C29" s="114"/>
      <c r="D29" s="114"/>
      <c r="E29" s="114"/>
      <c r="F29" s="114"/>
      <c r="G29" s="114"/>
      <c r="H29" s="114"/>
      <c r="I29" s="114"/>
      <c r="J29" s="114"/>
      <c r="K29" s="23"/>
      <c r="M29" s="65"/>
      <c r="N29" s="65"/>
      <c r="O29" s="65"/>
      <c r="P29" s="65"/>
      <c r="Q29" s="65"/>
      <c r="R29" s="66"/>
      <c r="S29" s="66"/>
      <c r="T29" s="62"/>
      <c r="U29" s="62"/>
      <c r="V29" s="62"/>
      <c r="W29" s="62"/>
      <c r="X29" s="62"/>
      <c r="Y29" s="62"/>
    </row>
    <row r="30" spans="1:25" s="5" customFormat="1" ht="12.75" x14ac:dyDescent="0.2">
      <c r="A30" s="23"/>
      <c r="B30" s="114"/>
      <c r="C30" s="114"/>
      <c r="D30" s="114"/>
      <c r="E30" s="114"/>
      <c r="F30" s="114"/>
      <c r="G30" s="114"/>
      <c r="H30" s="114"/>
      <c r="I30" s="114"/>
      <c r="J30" s="114"/>
      <c r="K30" s="23"/>
      <c r="M30" s="65"/>
      <c r="N30" s="65"/>
      <c r="O30" s="65"/>
      <c r="P30" s="65"/>
      <c r="Q30" s="65"/>
      <c r="R30" s="66"/>
      <c r="S30" s="66"/>
      <c r="T30" s="62"/>
      <c r="U30" s="62"/>
      <c r="V30" s="62"/>
      <c r="W30" s="62"/>
      <c r="X30" s="62"/>
      <c r="Y30" s="62"/>
    </row>
    <row r="31" spans="1:25" s="5" customFormat="1" ht="12.75" customHeight="1" x14ac:dyDescent="0.2">
      <c r="A31" s="23"/>
      <c r="B31" s="114"/>
      <c r="C31" s="114"/>
      <c r="D31" s="114"/>
      <c r="E31" s="114"/>
      <c r="F31" s="114"/>
      <c r="G31" s="114"/>
      <c r="H31" s="114"/>
      <c r="I31" s="114"/>
      <c r="J31" s="114"/>
      <c r="K31" s="23"/>
      <c r="M31" s="65"/>
      <c r="N31" s="65"/>
      <c r="O31" s="65"/>
      <c r="P31" s="65"/>
      <c r="Q31" s="65"/>
      <c r="R31" s="66"/>
      <c r="S31" s="66"/>
      <c r="T31" s="62"/>
      <c r="U31" s="62"/>
      <c r="V31" s="62"/>
      <c r="W31" s="62"/>
      <c r="X31" s="62"/>
      <c r="Y31" s="62"/>
    </row>
    <row r="32" spans="1:25" s="5" customFormat="1" ht="12.75" x14ac:dyDescent="0.2">
      <c r="A32" s="23"/>
      <c r="B32" s="114"/>
      <c r="C32" s="114"/>
      <c r="D32" s="114"/>
      <c r="E32" s="114"/>
      <c r="F32" s="114"/>
      <c r="G32" s="114"/>
      <c r="H32" s="114"/>
      <c r="I32" s="114"/>
      <c r="J32" s="114"/>
      <c r="K32" s="23"/>
      <c r="M32" s="65"/>
      <c r="N32" s="65"/>
      <c r="O32" s="65"/>
      <c r="P32" s="65"/>
      <c r="Q32" s="65"/>
      <c r="R32" s="66"/>
      <c r="S32" s="66"/>
      <c r="T32" s="62"/>
      <c r="U32" s="62"/>
      <c r="V32" s="62"/>
      <c r="W32" s="62"/>
      <c r="X32" s="62"/>
      <c r="Y32" s="62"/>
    </row>
    <row r="33" spans="1:25" s="5" customFormat="1" ht="12.75" customHeight="1" x14ac:dyDescent="0.2">
      <c r="A33" s="23"/>
      <c r="B33" s="114"/>
      <c r="C33" s="114"/>
      <c r="D33" s="114"/>
      <c r="E33" s="114"/>
      <c r="F33" s="114"/>
      <c r="G33" s="114"/>
      <c r="H33" s="114"/>
      <c r="I33" s="114"/>
      <c r="J33" s="114"/>
      <c r="K33" s="23"/>
      <c r="M33" s="65"/>
      <c r="N33" s="65"/>
      <c r="O33" s="65"/>
      <c r="P33" s="65"/>
      <c r="Q33" s="65"/>
      <c r="R33" s="66"/>
      <c r="S33" s="66"/>
      <c r="T33" s="62"/>
      <c r="U33" s="62"/>
      <c r="V33" s="62"/>
      <c r="W33" s="62"/>
      <c r="X33" s="62"/>
      <c r="Y33" s="62"/>
    </row>
    <row r="34" spans="1:25" s="5" customFormat="1" ht="12.75" x14ac:dyDescent="0.2">
      <c r="A34" s="23"/>
      <c r="B34" s="71"/>
      <c r="C34" s="71"/>
      <c r="D34" s="116" t="s">
        <v>31</v>
      </c>
      <c r="E34" s="116"/>
      <c r="F34" s="116"/>
      <c r="G34" s="116"/>
      <c r="H34" s="116"/>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4" t="s">
        <v>40</v>
      </c>
      <c r="C38" s="114"/>
      <c r="D38" s="114"/>
      <c r="E38" s="114"/>
      <c r="F38" s="114"/>
      <c r="G38" s="114"/>
      <c r="H38" s="114"/>
      <c r="I38" s="114"/>
      <c r="J38" s="114"/>
      <c r="K38" s="23"/>
      <c r="M38" s="65"/>
      <c r="N38" s="65"/>
      <c r="O38" s="65"/>
      <c r="P38" s="65"/>
      <c r="Q38" s="65"/>
      <c r="R38" s="66"/>
      <c r="S38" s="66"/>
      <c r="T38" s="62"/>
      <c r="U38" s="62"/>
      <c r="V38" s="62"/>
      <c r="W38" s="62"/>
      <c r="X38" s="62"/>
      <c r="Y38" s="62"/>
    </row>
    <row r="39" spans="1:25" s="5" customFormat="1" ht="12.75" x14ac:dyDescent="0.2">
      <c r="A39" s="23"/>
      <c r="B39" s="114"/>
      <c r="C39" s="114"/>
      <c r="D39" s="114"/>
      <c r="E39" s="114"/>
      <c r="F39" s="114"/>
      <c r="G39" s="114"/>
      <c r="H39" s="114"/>
      <c r="I39" s="114"/>
      <c r="J39" s="114"/>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4" t="s">
        <v>41</v>
      </c>
      <c r="C41" s="114"/>
      <c r="D41" s="114"/>
      <c r="E41" s="114"/>
      <c r="F41" s="114"/>
      <c r="G41" s="114"/>
      <c r="H41" s="114"/>
      <c r="I41" s="114"/>
      <c r="J41" s="114"/>
      <c r="K41" s="23"/>
      <c r="M41" s="65"/>
      <c r="N41" s="65"/>
      <c r="O41" s="65"/>
      <c r="P41" s="65"/>
      <c r="Q41" s="65"/>
      <c r="R41" s="66"/>
      <c r="S41" s="66"/>
      <c r="T41" s="62"/>
      <c r="U41" s="62"/>
      <c r="V41" s="62"/>
      <c r="W41" s="62"/>
      <c r="X41" s="62"/>
      <c r="Y41" s="62"/>
    </row>
    <row r="42" spans="1:25" s="5" customFormat="1" ht="12.75" x14ac:dyDescent="0.2">
      <c r="A42" s="23"/>
      <c r="B42" s="114"/>
      <c r="C42" s="114"/>
      <c r="D42" s="114"/>
      <c r="E42" s="114"/>
      <c r="F42" s="114"/>
      <c r="G42" s="114"/>
      <c r="H42" s="114"/>
      <c r="I42" s="114"/>
      <c r="J42" s="114"/>
      <c r="K42" s="23"/>
      <c r="M42" s="65"/>
      <c r="N42" s="65"/>
      <c r="O42" s="65"/>
      <c r="P42" s="65"/>
      <c r="Q42" s="65"/>
      <c r="R42" s="66"/>
      <c r="S42" s="66"/>
      <c r="T42" s="62"/>
      <c r="U42" s="62"/>
      <c r="V42" s="62"/>
      <c r="W42" s="62"/>
      <c r="X42" s="62"/>
      <c r="Y42" s="62"/>
    </row>
    <row r="43" spans="1:25" s="5" customFormat="1" ht="12.75" x14ac:dyDescent="0.2">
      <c r="A43" s="23"/>
      <c r="B43" s="114"/>
      <c r="C43" s="114"/>
      <c r="D43" s="114"/>
      <c r="E43" s="114"/>
      <c r="F43" s="114"/>
      <c r="G43" s="114"/>
      <c r="H43" s="114"/>
      <c r="I43" s="114"/>
      <c r="J43" s="114"/>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4" t="s">
        <v>35</v>
      </c>
      <c r="C45" s="114"/>
      <c r="D45" s="114"/>
      <c r="E45" s="114"/>
      <c r="F45" s="114"/>
      <c r="G45" s="114"/>
      <c r="H45" s="114"/>
      <c r="I45" s="114"/>
      <c r="J45" s="114"/>
      <c r="K45" s="23"/>
      <c r="M45" s="65"/>
      <c r="N45" s="65"/>
      <c r="O45" s="65"/>
      <c r="P45" s="65"/>
      <c r="Q45" s="65"/>
      <c r="R45" s="66"/>
      <c r="S45" s="66"/>
      <c r="T45" s="62"/>
      <c r="U45" s="62"/>
      <c r="V45" s="62"/>
      <c r="W45" s="62"/>
      <c r="X45" s="62"/>
      <c r="Y45" s="62"/>
    </row>
    <row r="46" spans="1:25" s="5" customFormat="1" ht="12.75" x14ac:dyDescent="0.2">
      <c r="A46" s="23"/>
      <c r="B46" s="114"/>
      <c r="C46" s="114"/>
      <c r="D46" s="114"/>
      <c r="E46" s="114"/>
      <c r="F46" s="114"/>
      <c r="G46" s="114"/>
      <c r="H46" s="114"/>
      <c r="I46" s="114"/>
      <c r="J46" s="114"/>
      <c r="K46" s="23"/>
      <c r="M46" s="65"/>
      <c r="N46" s="65"/>
      <c r="O46" s="65"/>
      <c r="P46" s="65"/>
      <c r="Q46" s="65"/>
      <c r="R46" s="66"/>
      <c r="S46" s="66"/>
      <c r="T46" s="62"/>
      <c r="U46" s="62"/>
      <c r="V46" s="62"/>
      <c r="W46" s="62"/>
      <c r="X46" s="62"/>
      <c r="Y46" s="62"/>
    </row>
    <row r="47" spans="1:25" s="5" customFormat="1" ht="12.75" x14ac:dyDescent="0.2">
      <c r="A47" s="23"/>
      <c r="B47" s="114"/>
      <c r="C47" s="114"/>
      <c r="D47" s="114"/>
      <c r="E47" s="114"/>
      <c r="F47" s="114"/>
      <c r="G47" s="114"/>
      <c r="H47" s="114"/>
      <c r="I47" s="114"/>
      <c r="J47" s="114"/>
      <c r="K47" s="23"/>
      <c r="M47" s="65"/>
      <c r="N47" s="65"/>
      <c r="O47" s="65"/>
      <c r="P47" s="65"/>
      <c r="Q47" s="65"/>
      <c r="R47" s="66"/>
      <c r="S47" s="66"/>
      <c r="T47" s="62"/>
      <c r="U47" s="62"/>
      <c r="V47" s="62"/>
      <c r="W47" s="62"/>
      <c r="X47" s="62"/>
      <c r="Y47" s="62"/>
    </row>
    <row r="48" spans="1:25" s="5" customFormat="1" ht="12.75" customHeight="1" x14ac:dyDescent="0.2">
      <c r="A48" s="23"/>
      <c r="B48" s="114"/>
      <c r="C48" s="114"/>
      <c r="D48" s="114"/>
      <c r="E48" s="114"/>
      <c r="F48" s="114"/>
      <c r="G48" s="114"/>
      <c r="H48" s="114"/>
      <c r="I48" s="114"/>
      <c r="J48" s="114"/>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4"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5" t="s">
        <v>44</v>
      </c>
      <c r="C54" s="115"/>
      <c r="D54" s="115"/>
      <c r="E54" s="115"/>
      <c r="F54" s="115"/>
      <c r="G54" s="115"/>
      <c r="H54" s="115"/>
      <c r="I54" s="115"/>
      <c r="J54" s="115"/>
      <c r="K54" s="23"/>
      <c r="M54" s="65"/>
      <c r="N54" s="65"/>
      <c r="O54" s="65"/>
      <c r="P54" s="65"/>
      <c r="Q54" s="65"/>
      <c r="R54" s="66"/>
      <c r="S54" s="66"/>
      <c r="T54" s="62"/>
      <c r="U54" s="62"/>
      <c r="V54" s="62"/>
      <c r="W54" s="62"/>
      <c r="X54" s="62"/>
      <c r="Y54" s="62"/>
    </row>
    <row r="55" spans="1:25" s="5" customFormat="1" ht="12.75" x14ac:dyDescent="0.2">
      <c r="A55" s="23"/>
      <c r="B55" s="115"/>
      <c r="C55" s="115"/>
      <c r="D55" s="115"/>
      <c r="E55" s="115"/>
      <c r="F55" s="115"/>
      <c r="G55" s="115"/>
      <c r="H55" s="115"/>
      <c r="I55" s="115"/>
      <c r="J55" s="115"/>
      <c r="K55" s="23"/>
      <c r="M55" s="65"/>
      <c r="N55" s="65"/>
      <c r="O55" s="65"/>
      <c r="P55" s="65"/>
      <c r="Q55" s="65"/>
      <c r="R55" s="66"/>
      <c r="S55" s="66"/>
      <c r="T55" s="62"/>
      <c r="U55" s="62"/>
      <c r="V55" s="62"/>
      <c r="W55" s="62"/>
      <c r="X55" s="62"/>
      <c r="Y55" s="62"/>
    </row>
    <row r="56" spans="1:25" s="5" customFormat="1" ht="12.75" x14ac:dyDescent="0.2">
      <c r="A56" s="23"/>
      <c r="B56" s="115"/>
      <c r="C56" s="115"/>
      <c r="D56" s="115"/>
      <c r="E56" s="115"/>
      <c r="F56" s="115"/>
      <c r="G56" s="115"/>
      <c r="H56" s="115"/>
      <c r="I56" s="115"/>
      <c r="J56" s="115"/>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5"/>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4"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145" zoomScaleNormal="100" zoomScaleSheetLayoutView="145" workbookViewId="0">
      <selection activeCell="H53" sqref="H5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AA-SM-002-016</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SOLID ELLIPTICAL SECTION</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17" t="s">
        <v>52</v>
      </c>
      <c r="C13" s="117"/>
      <c r="D13" s="117"/>
      <c r="E13" s="28"/>
      <c r="F13" s="28"/>
      <c r="G13" s="28"/>
      <c r="H13" s="28"/>
      <c r="I13" s="28"/>
      <c r="J13" s="28"/>
      <c r="L13" s="29"/>
      <c r="M13" s="27"/>
      <c r="N13" s="27"/>
      <c r="O13" s="27"/>
      <c r="P13" s="27"/>
      <c r="Q13" s="27"/>
      <c r="R13" s="27"/>
      <c r="S13" s="27"/>
      <c r="T13" s="27"/>
    </row>
    <row r="14" spans="1:35" s="26" customFormat="1" ht="12.75" x14ac:dyDescent="0.2">
      <c r="A14" s="118"/>
      <c r="B14" s="119" t="s">
        <v>53</v>
      </c>
      <c r="C14" s="119"/>
      <c r="D14" s="119"/>
      <c r="E14" s="119"/>
      <c r="F14" s="119"/>
      <c r="G14" s="119"/>
      <c r="H14" s="119"/>
      <c r="I14" s="119"/>
      <c r="J14" s="119"/>
      <c r="K14" s="75"/>
      <c r="M14" s="27"/>
      <c r="N14" s="27"/>
      <c r="O14" s="27"/>
      <c r="P14" s="27"/>
      <c r="Q14" s="27"/>
      <c r="R14" s="27"/>
      <c r="S14" s="27"/>
      <c r="T14" s="27"/>
    </row>
    <row r="15" spans="1:35" s="26" customFormat="1" ht="12.75" x14ac:dyDescent="0.2">
      <c r="A15" s="118"/>
      <c r="B15" s="119"/>
      <c r="C15" s="119"/>
      <c r="D15" s="119"/>
      <c r="E15" s="119"/>
      <c r="F15" s="119"/>
      <c r="G15" s="119"/>
      <c r="H15" s="119"/>
      <c r="I15" s="119"/>
      <c r="J15" s="11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6"/>
      <c r="C16" s="102"/>
      <c r="D16" s="26"/>
      <c r="E16" s="26"/>
      <c r="F16" s="26"/>
      <c r="G16" s="77"/>
      <c r="H16" s="98"/>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20"/>
      <c r="B17" s="120"/>
      <c r="C17" s="120"/>
      <c r="D17" s="120"/>
      <c r="E17" s="120"/>
      <c r="F17" s="120"/>
      <c r="G17" s="120"/>
      <c r="H17" s="120"/>
      <c r="I17" s="120"/>
      <c r="J17" s="120"/>
      <c r="K17" s="120"/>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20"/>
      <c r="B18" s="120"/>
      <c r="E18" s="121" t="s">
        <v>54</v>
      </c>
      <c r="F18" s="135">
        <v>10000</v>
      </c>
      <c r="G18" s="132" t="s">
        <v>66</v>
      </c>
      <c r="I18" s="120"/>
      <c r="J18" s="120"/>
      <c r="K18" s="120"/>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20"/>
      <c r="B19" s="120"/>
      <c r="E19" s="121" t="s">
        <v>56</v>
      </c>
      <c r="F19" s="126">
        <v>1</v>
      </c>
      <c r="G19" s="122" t="s">
        <v>69</v>
      </c>
      <c r="I19" s="121"/>
      <c r="J19" s="121"/>
      <c r="K19" s="120"/>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20"/>
      <c r="B20" s="120"/>
      <c r="E20" s="121" t="s">
        <v>59</v>
      </c>
      <c r="F20" s="126">
        <v>0.5</v>
      </c>
      <c r="G20" s="122" t="s">
        <v>70</v>
      </c>
      <c r="H20" s="129"/>
      <c r="I20" s="125"/>
      <c r="J20" s="125"/>
      <c r="K20" s="120"/>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20"/>
      <c r="B21" s="120"/>
      <c r="E21" s="123" t="s">
        <v>55</v>
      </c>
      <c r="F21" s="124">
        <v>6</v>
      </c>
      <c r="G21" s="125" t="s">
        <v>67</v>
      </c>
      <c r="I21" s="129"/>
      <c r="J21" s="129"/>
      <c r="K21" s="120"/>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20"/>
      <c r="B22" s="120"/>
      <c r="E22" s="123" t="s">
        <v>57</v>
      </c>
      <c r="F22" s="127">
        <v>3900000</v>
      </c>
      <c r="G22" s="128" t="s">
        <v>68</v>
      </c>
      <c r="I22" s="121"/>
      <c r="J22" s="121"/>
      <c r="K22" s="129"/>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20"/>
      <c r="B23" s="120"/>
      <c r="I23" s="121"/>
      <c r="J23" s="121"/>
      <c r="K23" s="129"/>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20"/>
      <c r="J24" s="120"/>
      <c r="K24" s="120"/>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C26" s="130" t="s">
        <v>61</v>
      </c>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B28" s="28" t="s">
        <v>71</v>
      </c>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B29" s="123" t="s">
        <v>60</v>
      </c>
      <c r="C29" s="28" t="str">
        <f ca="1">[1]!xlv(C31)</f>
        <v>(π × a³ × b³) / (a² + b²)</v>
      </c>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20"/>
      <c r="B30" s="123" t="s">
        <v>60</v>
      </c>
      <c r="C30" s="28" t="str">
        <f>[1]!xln(C31)</f>
        <v>(π × 1³ × 0.5³) / (1² + 0.5²)</v>
      </c>
      <c r="H30" s="120"/>
      <c r="I30" s="120"/>
      <c r="J30" s="120"/>
      <c r="K30" s="120"/>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20"/>
      <c r="B31" s="123" t="s">
        <v>60</v>
      </c>
      <c r="C31" s="131">
        <f>(PI()*F19^3*F20^3)/(F19^2+F20^2)</f>
        <v>0.31415926535897931</v>
      </c>
      <c r="D31" s="132" t="s">
        <v>62</v>
      </c>
      <c r="E31" s="132"/>
      <c r="H31" s="120"/>
      <c r="I31" s="120"/>
      <c r="J31" s="120"/>
      <c r="K31" s="120"/>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20"/>
      <c r="I32" s="120"/>
      <c r="J32" s="120"/>
      <c r="K32" s="120"/>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28" t="s">
        <v>72</v>
      </c>
      <c r="G33" s="97"/>
      <c r="H33" s="100"/>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123" t="s">
        <v>63</v>
      </c>
      <c r="C34" s="28" t="str">
        <f ca="1">[1]!xlv(C36)</f>
        <v>(T × L) / (J × G)</v>
      </c>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123" t="s">
        <v>63</v>
      </c>
      <c r="C35" s="28" t="str">
        <f>[1]!xln(C36)</f>
        <v>(10000 × 6) / (0.314 × 3900000)</v>
      </c>
      <c r="F35" s="78"/>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9"/>
      <c r="B36" s="123" t="s">
        <v>63</v>
      </c>
      <c r="C36" s="133">
        <f>(F18*F21)/(C31*F22)</f>
        <v>4.8970751720583183E-2</v>
      </c>
      <c r="D36" s="28" t="s">
        <v>64</v>
      </c>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F37" s="75"/>
      <c r="G37" s="77"/>
      <c r="H37" s="101"/>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28" t="s">
        <v>73</v>
      </c>
      <c r="F38" s="75"/>
      <c r="G38" s="77"/>
      <c r="H38" s="101"/>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4.25" x14ac:dyDescent="0.2">
      <c r="A39" s="79"/>
      <c r="B39" s="123" t="s">
        <v>65</v>
      </c>
      <c r="C39" s="28" t="str">
        <f ca="1">[1]!xlv(C41)</f>
        <v>2 × T / (π × a × b²)</v>
      </c>
      <c r="E39" s="129"/>
      <c r="F39" s="82"/>
      <c r="G39" s="77"/>
      <c r="H39" s="101"/>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4.25" x14ac:dyDescent="0.2">
      <c r="A40" s="79"/>
      <c r="B40" s="123" t="s">
        <v>65</v>
      </c>
      <c r="C40" s="28" t="str">
        <f>[1]!xln(C41)</f>
        <v>2 × 10000 / (π × 1 × 0.5²)</v>
      </c>
      <c r="D40" s="120"/>
      <c r="E40" s="120"/>
      <c r="F40" s="82"/>
      <c r="G40" s="77"/>
      <c r="H40" s="101"/>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4.25" x14ac:dyDescent="0.2">
      <c r="A41" s="79"/>
      <c r="B41" s="123" t="s">
        <v>65</v>
      </c>
      <c r="C41" s="134">
        <f>2*F18/(PI()*F19*F20^2)</f>
        <v>25464.790894703256</v>
      </c>
      <c r="D41" s="122" t="s">
        <v>58</v>
      </c>
      <c r="E41" s="120"/>
      <c r="F41" s="82"/>
      <c r="G41" s="77"/>
      <c r="H41" s="101"/>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81"/>
      <c r="C42" s="79"/>
      <c r="D42" s="77"/>
      <c r="E42" s="75"/>
      <c r="F42" s="82"/>
      <c r="G42" s="77"/>
      <c r="H42" s="101"/>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1"/>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1"/>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1"/>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1"/>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9"/>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82"/>
      <c r="C54" s="82"/>
      <c r="D54" s="76"/>
      <c r="E54" s="82"/>
      <c r="F54" s="75"/>
      <c r="G54" s="75"/>
      <c r="H54" s="82"/>
      <c r="I54" s="75"/>
      <c r="J54" s="75"/>
      <c r="K54" s="75"/>
      <c r="L54" s="30"/>
      <c r="M54" s="27"/>
      <c r="N54" s="27"/>
      <c r="O54" s="27"/>
      <c r="P54" s="27"/>
      <c r="Q54" s="27"/>
      <c r="R54" s="27"/>
      <c r="S54" s="27"/>
      <c r="T54" s="27"/>
      <c r="U54" s="30"/>
      <c r="V54" s="40"/>
      <c r="W54" s="40"/>
      <c r="X54" s="30"/>
      <c r="Y54" s="18"/>
      <c r="Z54" s="5"/>
      <c r="AA54" s="41"/>
      <c r="AB54" s="5"/>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2"/>
      <c r="B61" s="103"/>
      <c r="C61" s="103"/>
      <c r="D61" s="103"/>
      <c r="E61" s="103"/>
      <c r="F61" s="103"/>
      <c r="G61" s="104"/>
      <c r="H61" s="104"/>
      <c r="I61" s="104"/>
      <c r="J61" s="104"/>
      <c r="K61" s="105"/>
      <c r="L61" s="30"/>
      <c r="M61" s="27"/>
      <c r="N61" s="27"/>
      <c r="O61" s="27"/>
      <c r="P61" s="27"/>
      <c r="Q61" s="27"/>
      <c r="R61" s="27"/>
      <c r="S61" s="27"/>
      <c r="T61" s="27"/>
      <c r="U61" s="30"/>
      <c r="V61" s="30"/>
      <c r="W61" s="30"/>
      <c r="X61" s="30"/>
    </row>
    <row r="62" spans="1:35" s="28" customFormat="1" ht="12.75" x14ac:dyDescent="0.2">
      <c r="A62" s="106"/>
      <c r="B62" s="106"/>
      <c r="C62" s="106"/>
      <c r="D62" s="107"/>
      <c r="E62" s="107"/>
      <c r="F62" s="108"/>
      <c r="G62" s="113"/>
      <c r="H62" s="109"/>
      <c r="I62" s="110"/>
      <c r="J62" s="110"/>
      <c r="K62" s="111"/>
      <c r="L62" s="30"/>
      <c r="M62" s="27"/>
      <c r="N62" s="27"/>
      <c r="O62" s="27"/>
      <c r="P62" s="27"/>
      <c r="Q62" s="27"/>
      <c r="R62" s="27"/>
      <c r="S62" s="27"/>
      <c r="T62" s="27"/>
      <c r="U62" s="30"/>
      <c r="V62" s="30"/>
      <c r="W62" s="30"/>
      <c r="X62" s="30"/>
    </row>
    <row r="63" spans="1:35" s="26" customFormat="1" ht="12.75" x14ac:dyDescent="0.2">
      <c r="F63" s="93"/>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2017-06-10T19:23:18Z</dcterms:modified>
  <cp:category>Engineering Spreadsheets</cp:category>
</cp:coreProperties>
</file>