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H22" i="31" l="1"/>
  <c r="W27" i="31" s="1"/>
  <c r="W28" i="31" s="1"/>
  <c r="X22" i="31"/>
  <c r="X28" i="31" s="1"/>
  <c r="X29" i="31" s="1"/>
  <c r="J37" i="31" s="1"/>
  <c r="AG51" i="31" l="1"/>
  <c r="AE51" i="31"/>
  <c r="AG50" i="31"/>
  <c r="AE50" i="31"/>
  <c r="AG49" i="31"/>
  <c r="AE49" i="31"/>
  <c r="AG48" i="31"/>
  <c r="AE48" i="31"/>
  <c r="AG47" i="31"/>
  <c r="AE47" i="31"/>
  <c r="AG46" i="31"/>
  <c r="AE46" i="31"/>
  <c r="AG45" i="31"/>
  <c r="AE45" i="31"/>
  <c r="AH45" i="31" s="1"/>
  <c r="AG44" i="31"/>
  <c r="AE44" i="31"/>
  <c r="AG43" i="31"/>
  <c r="AE43" i="31"/>
  <c r="AG42" i="31"/>
  <c r="AE42" i="31"/>
  <c r="AG41" i="31"/>
  <c r="AE41" i="31"/>
  <c r="AG40" i="31"/>
  <c r="AE40" i="31"/>
  <c r="AG39" i="31"/>
  <c r="AE39" i="31"/>
  <c r="AH39" i="31" s="1"/>
  <c r="AG38" i="31"/>
  <c r="AE38" i="31"/>
  <c r="AG37" i="31"/>
  <c r="AE37" i="31"/>
  <c r="AH37" i="31" s="1"/>
  <c r="AA51" i="31"/>
  <c r="Y51" i="31"/>
  <c r="AA50" i="31"/>
  <c r="Y50" i="31"/>
  <c r="AB50" i="31" s="1"/>
  <c r="AA49" i="31"/>
  <c r="Y49" i="31"/>
  <c r="AA48" i="31"/>
  <c r="Y48" i="31"/>
  <c r="AB48" i="31" s="1"/>
  <c r="AA47" i="31"/>
  <c r="Y47" i="31"/>
  <c r="AA46" i="31"/>
  <c r="Y46" i="31"/>
  <c r="AA45" i="31"/>
  <c r="Y45" i="31"/>
  <c r="AA44" i="31"/>
  <c r="Y44" i="31"/>
  <c r="AB44" i="31" s="1"/>
  <c r="AA43" i="31"/>
  <c r="Y43" i="31"/>
  <c r="AA42" i="31"/>
  <c r="Y42" i="31"/>
  <c r="AA41" i="31"/>
  <c r="Y41" i="31"/>
  <c r="AA40" i="31"/>
  <c r="Y40" i="31"/>
  <c r="AB40" i="31" s="1"/>
  <c r="AA39" i="31"/>
  <c r="Y39" i="31"/>
  <c r="AA38" i="31"/>
  <c r="Y38" i="31"/>
  <c r="AA37" i="31"/>
  <c r="Y37" i="31"/>
  <c r="AH44" i="31" l="1"/>
  <c r="AH43" i="31"/>
  <c r="AB46" i="31"/>
  <c r="AB38" i="31"/>
  <c r="AB42" i="31"/>
  <c r="AB39" i="31"/>
  <c r="AB43" i="31"/>
  <c r="AB47" i="31"/>
  <c r="AB51" i="31"/>
  <c r="AB37" i="31"/>
  <c r="AB41" i="31"/>
  <c r="AB45" i="31"/>
  <c r="AB49" i="31"/>
  <c r="AH48" i="31"/>
  <c r="AH38" i="31"/>
  <c r="AH46" i="31"/>
  <c r="AH50" i="31"/>
  <c r="AH51" i="31"/>
  <c r="AH47" i="31"/>
  <c r="AH42" i="31"/>
  <c r="AH49" i="31"/>
  <c r="AH40" i="31"/>
  <c r="AH41" i="31"/>
  <c r="C12" i="37"/>
  <c r="B12" i="31" l="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<sst xmlns="http://schemas.openxmlformats.org/spreadsheetml/2006/main" count="91" uniqueCount="65">
  <si>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</si>
  <si>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</si>
  <si>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</si>
  <si>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</si>
  <si>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</si>
  <si>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</si>
  <si>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</si>
  <si>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</si>
  <si>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</si>
  <si>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</si>
  <si>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</si>
  <si>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</si>
  <si>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</si>
  <si>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</si>
  <si>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</si>
  <si>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</si>
  <si>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</si>
  <si>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</si>
  <si>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</si>
  <si>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</si>
  <si>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</si>
  <si>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</si>
  <si>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</si>
  <si>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</si>
  <si>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</si>
  <si>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</si>
  <si>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</si>
  <si>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</si>
  <si>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</si>
  <si>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</si>
  <si>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</si>
  <si>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</si>
  <si>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</si>
  <si>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</si>
  <si>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</si>
  <si>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</si>
  <si>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</si>
  <si>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</si>
  <si>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</si>
  <si>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</si>
  <si>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</si>
  <si>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</si>
  <si>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</si>
  <si>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</si>
  <si>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</si>
  <si>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</si>
  <si>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</si>
  <si>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</si>
  <si>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d =</t>
  </si>
  <si>
    <t>b =</t>
  </si>
  <si>
    <t>in</t>
  </si>
  <si>
    <t>d/b =</t>
  </si>
  <si>
    <t>www.xl-viking.com</t>
  </si>
  <si>
    <t>http://www.abbottaerospace.com/subscribe</t>
  </si>
  <si>
    <t>http://www.xl-viking.com/download-free-trial/</t>
  </si>
  <si>
    <t>http://www.abbottaerospace.com/engineering-services</t>
  </si>
  <si>
    <t xml:space="preserve">Notes </t>
  </si>
  <si>
    <t xml:space="preserve"> (NASA-TM-1998-206542, 1998): Figure 17</t>
  </si>
  <si>
    <t>The minimum of the symmetric and antisymmetric buckling knockdown factors from the reference have been used.</t>
  </si>
  <si>
    <t>The knockdown factors are critical for square panels. 'Longer' panels show improved buckling strength</t>
  </si>
  <si>
    <t>m=</t>
  </si>
  <si>
    <t>c=</t>
  </si>
  <si>
    <t>K/K₀ =</t>
  </si>
  <si>
    <t>AA-SM-007-024</t>
  </si>
  <si>
    <t>EFFECT OF CENTRAL HOLE ON PANEL COMPRESSION BUCKLING ALLOWABLE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</si>
</sst>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20" fillId="0" borderId="0" applyNumberFormat="0" applyFill="0" applyBorder="0" applyAlignment="0" applyProtection="0"/>
    <xf numFmtId="0" fontId="22" fillId="0" borderId="0" applyNumberFormat="0" applyFill="0" applyBorder="0" applyAlignment="0" applyProtection="0"/>
  </cellStyleXfs>
  <cellXfs count="12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pplyProtection="1">
      <alignment horizontal="center"/>
    </xf>
    <xf numFmtId="1" fontId="16" fillId="0" borderId="0" xfId="2" applyNumberFormat="1" applyFont="1" applyAlignment="1">
      <alignment horizontal="center"/>
    </xf>
    <xf numFmtId="0" fontId="16" fillId="0" borderId="0" xfId="2" applyFont="1" applyAlignment="1"/>
    <xf numFmtId="165"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 fontId="16" fillId="0" borderId="0" xfId="0" applyNumberFormat="1" applyFont="1"/>
    <xf numFmtId="166" fontId="16" fillId="0" borderId="0" xfId="0" applyNumberFormat="1" applyFont="1" applyAlignment="1">
      <alignment horizontal="right"/>
    </xf>
    <xf numFmtId="0" fontId="16" fillId="0" borderId="0" xfId="0" applyFont="1" applyAlignment="1">
      <alignment vertical="top"/>
    </xf>
    <xf numFmtId="167"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7" fillId="0" borderId="0" xfId="2" applyFont="1" applyAlignment="1">
      <alignment horizontal="right"/>
    </xf>
    <xf numFmtId="0" fontId="18" fillId="0" borderId="0" xfId="4" applyFont="1" applyBorder="1" applyAlignment="1" applyProtection="1">
      <alignment horizontal="center"/>
      <protection locked="0"/>
    </xf>
    <xf numFmtId="165" fontId="3" fillId="0" borderId="0" xfId="2" applyNumberFormat="1" applyFont="1" applyAlignment="1">
      <alignment horizontal="left"/>
    </xf>
    <xf numFmtId="2" fontId="19" fillId="0" borderId="0" xfId="0" applyNumberFormat="1" applyFont="1"/>
    <xf numFmtId="167" fontId="3" fillId="0" borderId="0" xfId="0" applyNumberFormat="1" applyFont="1"/>
    <xf numFmtId="164" fontId="3" fillId="0" borderId="0" xfId="0" applyNumberFormat="1" applyFont="1"/>
    <xf numFmtId="2" fontId="16" fillId="0" borderId="0" xfId="2" applyNumberFormat="1" applyFont="1" applyAlignment="1">
      <alignment horizontal="left"/>
    </xf>
    <xf numFmtId="0" fontId="3" fillId="0" borderId="0" xfId="2" applyFont="1" applyBorder="1" applyAlignment="1">
      <alignment horizontal="left" vertical="top" wrapText="1"/>
    </xf>
    <xf numFmtId="0" fontId="11" fillId="0" borderId="0" xfId="4" applyBorder="1" applyAlignment="1" applyProtection="1">
      <alignment horizontal="center"/>
    </xf>
    <xf numFmtId="0" fontId="21" fillId="0" borderId="0" xfId="7" applyFont="1"/>
    <xf numFmtId="0" fontId="21" fillId="0" borderId="0" xfId="8" applyFont="1" applyBorder="1" applyAlignment="1" applyProtection="1">
      <alignment horizontal="center"/>
    </xf>
    <xf numFmtId="0" fontId="22" fillId="0" borderId="0" xfId="8" applyBorder="1" applyAlignment="1">
      <alignment horizontal="center"/>
    </xf>
    <xf numFmtId="165" fontId="3" fillId="0" borderId="2" xfId="2" applyNumberFormat="1" applyFont="1" applyBorder="1" applyAlignment="1">
      <alignment horizontal="center"/>
    </xf>
    <xf numFmtId="165" fontId="3" fillId="0" borderId="1" xfId="2" applyNumberFormat="1" applyFont="1" applyBorder="1" applyAlignment="1">
      <alignment horizontal="center"/>
    </xf>
    <xf numFmtId="0" fontId="13" fillId="0" borderId="1" xfId="2" applyFont="1" applyBorder="1" applyAlignment="1">
      <alignment horizontal="center"/>
    </xf>
    <xf numFmtId="0" fontId="3" fillId="0" borderId="1" xfId="6" applyFont="1" applyBorder="1" applyAlignment="1">
      <alignment horizontal="center"/>
    </xf>
    <xf numFmtId="0" fontId="3" fillId="0" borderId="6" xfId="2" applyFont="1" applyBorder="1" applyAlignment="1">
      <alignment horizontal="center"/>
    </xf>
    <xf numFmtId="2" fontId="3" fillId="0" borderId="0" xfId="0" applyNumberFormat="1" applyFont="1" applyAlignment="1">
      <alignment horizontal="center"/>
    </xf>
    <xf numFmtId="0" fontId="10" fillId="0" borderId="1" xfId="2" applyFont="1" applyBorder="1" applyAlignment="1">
      <alignment horizontal="center"/>
    </xf>
    <xf numFmtId="0" fontId="3" fillId="0" borderId="6" xfId="1" applyFont="1" applyBorder="1" applyAlignment="1">
      <alignment horizontal="center"/>
    </xf>
    <xf numFmtId="164" fontId="16" fillId="0" borderId="0" xfId="2" applyNumberFormat="1" applyFont="1" applyAlignment="1">
      <alignment horizontal="right"/>
    </xf>
    <xf numFmtId="164" fontId="3" fillId="0" borderId="0" xfId="2" applyNumberFormat="1" applyFont="1"/>
    <xf numFmtId="164" fontId="3" fillId="0" borderId="0" xfId="0" applyNumberFormat="1" applyFont="1" applyAlignment="1">
      <alignment horizontal="lef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3935647916469"/>
          <c:y val="6.5294791250814194E-2"/>
          <c:w val="0.82541830375860537"/>
          <c:h val="0.82604584707835182"/>
        </c:manualLayout>
      </c:layout>
      <c:scatterChart>
        <c:scatterStyle val="lineMarker"/>
        <c:varyColors val="0"/>
        <c:ser>
          <c:idx val="0"/>
          <c:order val="0"/>
          <c:tx>
            <c:v>Edges Clamped</c:v>
          </c:tx>
          <c:spPr>
            <a:ln w="12700" cap="rnd">
              <a:solidFill>
                <a:schemeClr val="tx1">
                  <a:lumMod val="50000"/>
                  <a:lumOff val="50000"/>
                </a:schemeClr>
              </a:solidFill>
              <a:prstDash val="dash"/>
              <a:round/>
            </a:ln>
            <a:effectLst/>
          </c:spPr>
          <c:marker>
            <c:symbol val="none"/>
          </c:marker>
          <c:xVal>
            <c:numRef>
              <c:f>Analysis!$W$37:$W$51</c:f>
              <c:numCache>
                <c:formatCode>0.00</c:formatCode>
                <c:ptCount val="15"/>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numCache>
            </c:numRef>
          </c:xVal>
          <c:yVal>
            <c:numRef>
              <c:f>Analysis!$AB$37:$AB$51</c:f>
              <c:numCache>
                <c:formatCode>0.00</c:formatCode>
                <c:ptCount val="15"/>
                <c:pt idx="0">
                  <c:v>1</c:v>
                </c:pt>
                <c:pt idx="1">
                  <c:v>0.98087431693989069</c:v>
                </c:pt>
                <c:pt idx="2">
                  <c:v>0.93715846994535523</c:v>
                </c:pt>
                <c:pt idx="3">
                  <c:v>0.89344262295081966</c:v>
                </c:pt>
                <c:pt idx="4">
                  <c:v>0.86612021857923494</c:v>
                </c:pt>
                <c:pt idx="5">
                  <c:v>0.85245901639344257</c:v>
                </c:pt>
                <c:pt idx="6">
                  <c:v>0.84972677595628421</c:v>
                </c:pt>
                <c:pt idx="7">
                  <c:v>0.84972677595628421</c:v>
                </c:pt>
                <c:pt idx="8">
                  <c:v>0.80614657210401897</c:v>
                </c:pt>
                <c:pt idx="9">
                  <c:v>0.7635933806146572</c:v>
                </c:pt>
                <c:pt idx="10">
                  <c:v>0.72813238770685584</c:v>
                </c:pt>
                <c:pt idx="11">
                  <c:v>0.69030732860520094</c:v>
                </c:pt>
                <c:pt idx="12">
                  <c:v>0.6572104018912529</c:v>
                </c:pt>
                <c:pt idx="13">
                  <c:v>0.6335697399527187</c:v>
                </c:pt>
                <c:pt idx="14">
                  <c:v>0.60992907801418439</c:v>
                </c:pt>
              </c:numCache>
            </c:numRef>
          </c:yVal>
          <c:smooth val="0"/>
          <c:extLst>
            <c:ext xmlns:c16="http://schemas.microsoft.com/office/drawing/2014/chart" uri="{C3380CC4-5D6E-409C-BE32-E72D297353CC}">
              <c16:uniqueId val="{00000000-C534-4EE1-92D2-77CF312C3C58}"/>
            </c:ext>
          </c:extLst>
        </c:ser>
        <c:ser>
          <c:idx val="1"/>
          <c:order val="1"/>
          <c:tx>
            <c:v>Edges Simply Supported</c:v>
          </c:tx>
          <c:spPr>
            <a:ln w="12700" cap="rnd">
              <a:solidFill>
                <a:schemeClr val="tx1">
                  <a:lumMod val="50000"/>
                  <a:lumOff val="50000"/>
                </a:schemeClr>
              </a:solidFill>
              <a:round/>
            </a:ln>
            <a:effectLst/>
          </c:spPr>
          <c:marker>
            <c:symbol val="none"/>
          </c:marker>
          <c:xVal>
            <c:numRef>
              <c:f>Analysis!$W$37:$W$51</c:f>
              <c:numCache>
                <c:formatCode>0.00</c:formatCode>
                <c:ptCount val="15"/>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numCache>
            </c:numRef>
          </c:xVal>
          <c:yVal>
            <c:numRef>
              <c:f>Analysis!$AH$37:$AH$51</c:f>
              <c:numCache>
                <c:formatCode>0.00</c:formatCode>
                <c:ptCount val="15"/>
                <c:pt idx="0">
                  <c:v>1</c:v>
                </c:pt>
                <c:pt idx="1">
                  <c:v>0.98620689655172411</c:v>
                </c:pt>
                <c:pt idx="2">
                  <c:v>0.96551724137931039</c:v>
                </c:pt>
                <c:pt idx="3">
                  <c:v>0.91034482758620694</c:v>
                </c:pt>
                <c:pt idx="4">
                  <c:v>0.87241379310344824</c:v>
                </c:pt>
                <c:pt idx="5">
                  <c:v>0.82758620689655171</c:v>
                </c:pt>
                <c:pt idx="6">
                  <c:v>0.7931034482758621</c:v>
                </c:pt>
                <c:pt idx="7">
                  <c:v>0.77241379310344827</c:v>
                </c:pt>
                <c:pt idx="8">
                  <c:v>0.75172413793103443</c:v>
                </c:pt>
                <c:pt idx="9">
                  <c:v>0.73103448275862071</c:v>
                </c:pt>
                <c:pt idx="10">
                  <c:v>0.71034482758620687</c:v>
                </c:pt>
                <c:pt idx="11">
                  <c:v>0.67543859649122806</c:v>
                </c:pt>
                <c:pt idx="12">
                  <c:v>0.63157894736842102</c:v>
                </c:pt>
                <c:pt idx="13">
                  <c:v>0.58333333333333337</c:v>
                </c:pt>
                <c:pt idx="14">
                  <c:v>0.54385964912280704</c:v>
                </c:pt>
              </c:numCache>
            </c:numRef>
          </c:yVal>
          <c:smooth val="0"/>
          <c:extLst>
            <c:ext xmlns:c16="http://schemas.microsoft.com/office/drawing/2014/chart" uri="{C3380CC4-5D6E-409C-BE32-E72D297353CC}">
              <c16:uniqueId val="{00000002-C534-4EE1-92D2-77CF312C3C58}"/>
            </c:ext>
          </c:extLst>
        </c:ser>
        <c:ser>
          <c:idx val="2"/>
          <c:order val="2"/>
          <c:tx>
            <c:v>Recommended Approximation</c:v>
          </c:tx>
          <c:spPr>
            <a:ln w="19050" cap="rnd">
              <a:solidFill>
                <a:schemeClr val="tx1"/>
              </a:solidFill>
              <a:round/>
            </a:ln>
            <a:effectLst/>
          </c:spPr>
          <c:marker>
            <c:symbol val="none"/>
          </c:marker>
          <c:xVal>
            <c:numRef>
              <c:f>Analysis!$X$18:$X$19</c:f>
              <c:numCache>
                <c:formatCode>General</c:formatCode>
                <c:ptCount val="2"/>
                <c:pt idx="0">
                  <c:v>0</c:v>
                </c:pt>
                <c:pt idx="1">
                  <c:v>0.7</c:v>
                </c:pt>
              </c:numCache>
            </c:numRef>
          </c:xVal>
          <c:yVal>
            <c:numRef>
              <c:f>Analysis!$Y$18:$Y$19</c:f>
              <c:numCache>
                <c:formatCode>General</c:formatCode>
                <c:ptCount val="2"/>
                <c:pt idx="0">
                  <c:v>1</c:v>
                </c:pt>
                <c:pt idx="1">
                  <c:v>0.5</c:v>
                </c:pt>
              </c:numCache>
            </c:numRef>
          </c:yVal>
          <c:smooth val="0"/>
          <c:extLst>
            <c:ext xmlns:c16="http://schemas.microsoft.com/office/drawing/2014/chart" uri="{C3380CC4-5D6E-409C-BE32-E72D297353CC}">
              <c16:uniqueId val="{00000003-C534-4EE1-92D2-77CF312C3C58}"/>
            </c:ext>
          </c:extLst>
        </c:ser>
        <c:ser>
          <c:idx val="3"/>
          <c:order val="3"/>
          <c:tx>
            <c:v>Solution</c:v>
          </c:tx>
          <c:spPr>
            <a:ln w="19050" cap="rnd">
              <a:solidFill>
                <a:srgbClr val="FF0000"/>
              </a:solidFill>
              <a:round/>
            </a:ln>
            <a:effectLst/>
          </c:spPr>
          <c:marker>
            <c:symbol val="none"/>
          </c:marker>
          <c:xVal>
            <c:numRef>
              <c:f>Analysis!$W$27:$W$29</c:f>
              <c:numCache>
                <c:formatCode>0.000</c:formatCode>
                <c:ptCount val="3"/>
                <c:pt idx="0">
                  <c:v>0.42857142857142855</c:v>
                </c:pt>
                <c:pt idx="1">
                  <c:v>0.42857142857142855</c:v>
                </c:pt>
                <c:pt idx="2" formatCode="General">
                  <c:v>0</c:v>
                </c:pt>
              </c:numCache>
            </c:numRef>
          </c:xVal>
          <c:yVal>
            <c:numRef>
              <c:f>Analysis!$X$27:$X$29</c:f>
              <c:numCache>
                <c:formatCode>General</c:formatCode>
                <c:ptCount val="3"/>
                <c:pt idx="0">
                  <c:v>0</c:v>
                </c:pt>
                <c:pt idx="1">
                  <c:v>0.69387755102040816</c:v>
                </c:pt>
                <c:pt idx="2">
                  <c:v>0.69387755102040816</c:v>
                </c:pt>
              </c:numCache>
            </c:numRef>
          </c:yVal>
          <c:smooth val="0"/>
          <c:extLst>
            <c:ext xmlns:c16="http://schemas.microsoft.com/office/drawing/2014/chart" uri="{C3380CC4-5D6E-409C-BE32-E72D297353CC}">
              <c16:uniqueId val="{00000004-C534-4EE1-92D2-77CF312C3C58}"/>
            </c:ext>
          </c:extLst>
        </c:ser>
        <c:dLbls>
          <c:showLegendKey val="0"/>
          <c:showVal val="0"/>
          <c:showCatName val="0"/>
          <c:showSerName val="0"/>
          <c:showPercent val="0"/>
          <c:showBubbleSize val="0"/>
        </c:dLbls>
        <c:axId val="1836837984"/>
        <c:axId val="1836830080"/>
      </c:scatterChart>
      <c:valAx>
        <c:axId val="1836837984"/>
        <c:scaling>
          <c:orientation val="minMax"/>
          <c:max val="0.8"/>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830080"/>
        <c:crosses val="autoZero"/>
        <c:crossBetween val="midCat"/>
      </c:valAx>
      <c:valAx>
        <c:axId val="1836830080"/>
        <c:scaling>
          <c:orientation val="minMax"/>
          <c:max val="1"/>
          <c:min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K/K</a:t>
                </a:r>
                <a:r>
                  <a:rPr lang="en-US" baseline="-25000"/>
                  <a:t>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837984"/>
        <c:crosses val="autoZero"/>
        <c:crossBetween val="midCat"/>
      </c:valAx>
      <c:spPr>
        <a:noFill/>
        <a:ln>
          <a:noFill/>
        </a:ln>
        <a:effectLst/>
      </c:spPr>
    </c:plotArea>
    <c:legend>
      <c:legendPos val="t"/>
      <c:layout>
        <c:manualLayout>
          <c:xMode val="edge"/>
          <c:yMode val="edge"/>
          <c:x val="0.47121626801384831"/>
          <c:y val="7.5432072942847997E-2"/>
          <c:w val="0.45981498220177419"/>
          <c:h val="0.14769162972755789"/>
        </c:manualLayout>
      </c:layout>
      <c:overlay val="0"/>
      <c:spPr>
        <a:solidFill>
          <a:schemeClr val="bg1"/>
        </a:solidFill>
        <a:ln>
          <a:solidFill>
            <a:schemeClr val="bg1">
              <a:lumMod val="9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68158</xdr:colOff>
      <xdr:row>17</xdr:row>
      <xdr:rowOff>72012</xdr:rowOff>
    </xdr:from>
    <xdr:to>
      <xdr:col>4</xdr:col>
      <xdr:colOff>258093</xdr:colOff>
      <xdr:row>29</xdr:row>
      <xdr:rowOff>59161</xdr:rowOff>
    </xdr:to>
    <xdr:grpSp>
      <xdr:nvGrpSpPr>
        <xdr:cNvPr id="23" name="Group 22"/>
        <xdr:cNvGrpSpPr/>
      </xdr:nvGrpSpPr>
      <xdr:grpSpPr>
        <a:xfrm>
          <a:off x="691613" y="3133867"/>
          <a:ext cx="2101862" cy="2148458"/>
          <a:chOff x="672009" y="2413920"/>
          <a:chExt cx="2105988" cy="2099061"/>
        </a:xfrm>
      </xdr:grpSpPr>
      <xdr:sp macro="" textlink="">
        <xdr:nvSpPr>
          <xdr:cNvPr id="6" name="Rectangle 5"/>
          <xdr:cNvSpPr/>
        </xdr:nvSpPr>
        <xdr:spPr bwMode="auto">
          <a:xfrm>
            <a:off x="680973" y="2879629"/>
            <a:ext cx="1609165" cy="162419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7" name="Oval 6"/>
          <xdr:cNvSpPr/>
        </xdr:nvSpPr>
        <xdr:spPr bwMode="auto">
          <a:xfrm>
            <a:off x="1037756" y="3253628"/>
            <a:ext cx="895599" cy="87619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0" name="Straight Arrow Connector 9"/>
          <xdr:cNvCxnSpPr>
            <a:stCxn id="7" idx="3"/>
            <a:endCxn id="7" idx="7"/>
          </xdr:cNvCxnSpPr>
        </xdr:nvCxnSpPr>
        <xdr:spPr bwMode="auto">
          <a:xfrm flipV="1">
            <a:off x="1168913" y="3381778"/>
            <a:ext cx="630508" cy="619894"/>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13" name="Straight Connector 12"/>
          <xdr:cNvCxnSpPr/>
        </xdr:nvCxnSpPr>
        <xdr:spPr bwMode="auto">
          <a:xfrm flipV="1">
            <a:off x="672009"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flipV="1">
            <a:off x="2281174"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Arrow Connector 15"/>
          <xdr:cNvCxnSpPr/>
        </xdr:nvCxnSpPr>
        <xdr:spPr bwMode="auto">
          <a:xfrm>
            <a:off x="672009" y="2661483"/>
            <a:ext cx="160916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7" name="TextBox 16"/>
          <xdr:cNvSpPr txBox="1"/>
        </xdr:nvSpPr>
        <xdr:spPr>
          <a:xfrm>
            <a:off x="1409526" y="241392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cxnSp macro="">
        <xdr:nvCxnSpPr>
          <xdr:cNvPr id="18" name="Straight Connector 17"/>
          <xdr:cNvCxnSpPr/>
        </xdr:nvCxnSpPr>
        <xdr:spPr bwMode="auto">
          <a:xfrm rot="5400000" flipV="1">
            <a:off x="2499036" y="273230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xdr:cNvCxnSpPr/>
        </xdr:nvCxnSpPr>
        <xdr:spPr bwMode="auto">
          <a:xfrm rot="5400000" flipV="1">
            <a:off x="2499037" y="436075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Arrow Connector 19"/>
          <xdr:cNvCxnSpPr/>
        </xdr:nvCxnSpPr>
        <xdr:spPr bwMode="auto">
          <a:xfrm rot="5400000">
            <a:off x="1737972" y="3695208"/>
            <a:ext cx="1624236"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1" name="TextBox 20"/>
          <xdr:cNvSpPr txBox="1"/>
        </xdr:nvSpPr>
        <xdr:spPr>
          <a:xfrm>
            <a:off x="2519208" y="352730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sp macro="" textlink="">
        <xdr:nvSpPr>
          <xdr:cNvPr id="22" name="TextBox 21"/>
          <xdr:cNvSpPr txBox="1"/>
        </xdr:nvSpPr>
        <xdr:spPr>
          <a:xfrm>
            <a:off x="1310922" y="347475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27" name="Group 26"/>
        <xdr:cNvGrpSpPr/>
      </xdr:nvGrpSpPr>
      <xdr:grpSpPr>
        <a:xfrm>
          <a:off x="40822" y="1301585"/>
          <a:ext cx="2561235" cy="644742"/>
          <a:chOff x="40822" y="1267641"/>
          <a:chExt cx="2570933" cy="630195"/>
        </a:xfrm>
      </xdr:grpSpPr>
      <xdr:pic>
        <xdr:nvPicPr>
          <xdr:cNvPr id="28" name="Picture 2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526296</xdr:colOff>
      <xdr:row>31</xdr:row>
      <xdr:rowOff>28814</xdr:rowOff>
    </xdr:from>
    <xdr:to>
      <xdr:col>7</xdr:col>
      <xdr:colOff>314405</xdr:colOff>
      <xdr:row>52</xdr:row>
      <xdr:rowOff>26255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1998-2065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1" customWidth="1"/>
    <col min="18" max="19" width="5.33203125" style="62" customWidth="1"/>
    <col min="20" max="25" width="9.109375" style="64"/>
    <col min="26" max="16384" width="9.109375" style="20"/>
  </cols>
  <sheetData>
    <row r="1" spans="1:25" s="5" customFormat="1" ht="13.8" x14ac:dyDescent="0.3">
      <c r="A1" s="1"/>
      <c r="B1" s="2" t="s">
        <v>1</v>
      </c>
      <c r="C1" s="3" t="s">
        <v>0</v>
      </c>
      <c r="D1" s="1"/>
      <c r="E1" s="1"/>
      <c r="F1" s="2" t="s">
        <v>11</v>
      </c>
      <c r="G1" s="4"/>
      <c r="H1" s="1"/>
      <c r="I1" s="1"/>
      <c r="J1" s="1"/>
      <c r="K1" s="1"/>
      <c r="M1" s="57"/>
      <c r="N1" s="57"/>
      <c r="O1" s="57"/>
      <c r="P1" s="57"/>
      <c r="Q1" s="57"/>
      <c r="R1" s="57"/>
      <c r="S1" s="57"/>
      <c r="T1" s="58"/>
      <c r="U1" s="58"/>
      <c r="V1" s="58"/>
      <c r="W1" s="59"/>
      <c r="X1" s="60"/>
      <c r="Y1" s="58"/>
    </row>
    <row r="2" spans="1:25" s="5" customFormat="1" ht="13.8" x14ac:dyDescent="0.3">
      <c r="A2" s="1"/>
      <c r="B2" s="2" t="s">
        <v>2</v>
      </c>
      <c r="C2" s="3" t="s">
        <v>10</v>
      </c>
      <c r="D2" s="1"/>
      <c r="E2" s="1"/>
      <c r="F2" s="2" t="s">
        <v>5</v>
      </c>
      <c r="G2" s="3"/>
      <c r="H2" s="1"/>
      <c r="I2" s="1"/>
      <c r="J2" s="1"/>
      <c r="K2" s="1"/>
      <c r="M2" s="57"/>
      <c r="N2" s="57"/>
      <c r="O2" s="57"/>
      <c r="P2" s="57"/>
      <c r="Q2" s="57"/>
      <c r="R2" s="57"/>
      <c r="S2" s="57"/>
      <c r="T2" s="58"/>
      <c r="U2" s="58"/>
      <c r="V2" s="58"/>
      <c r="W2" s="59"/>
      <c r="X2" s="60"/>
      <c r="Y2" s="58"/>
    </row>
    <row r="3" spans="1:25" s="5" customFormat="1" ht="13.8" x14ac:dyDescent="0.3">
      <c r="A3" s="1"/>
      <c r="B3" s="2" t="s">
        <v>3</v>
      </c>
      <c r="C3" s="10"/>
      <c r="D3" s="1"/>
      <c r="E3" s="1"/>
      <c r="F3" s="2" t="s">
        <v>4</v>
      </c>
      <c r="G3" s="3"/>
      <c r="H3" s="1"/>
      <c r="I3" s="1"/>
      <c r="J3" s="1"/>
      <c r="K3" s="1"/>
      <c r="M3" s="57"/>
      <c r="N3" s="57"/>
      <c r="O3" s="57"/>
      <c r="P3" s="57"/>
      <c r="Q3" s="57"/>
      <c r="R3" s="57"/>
      <c r="S3" s="57"/>
      <c r="T3" s="58"/>
      <c r="U3" s="58"/>
      <c r="V3" s="58"/>
      <c r="W3" s="59"/>
      <c r="X3" s="60"/>
      <c r="Y3" s="58"/>
    </row>
    <row r="4" spans="1:25" s="5" customFormat="1" ht="13.8" x14ac:dyDescent="0.3">
      <c r="A4" s="1"/>
      <c r="B4" s="2" t="s">
        <v>24</v>
      </c>
      <c r="C4" s="4"/>
      <c r="D4" s="1"/>
      <c r="E4" s="1"/>
      <c r="F4" s="2" t="s">
        <v>25</v>
      </c>
      <c r="G4" s="3" t="s">
        <v>26</v>
      </c>
      <c r="H4" s="1"/>
      <c r="I4" s="1"/>
      <c r="J4" s="1"/>
      <c r="K4" s="1"/>
      <c r="M4" s="57"/>
      <c r="N4" s="57"/>
      <c r="O4" s="57"/>
      <c r="P4" s="57"/>
      <c r="Q4" s="61"/>
      <c r="R4" s="62"/>
      <c r="S4" s="62"/>
      <c r="T4" s="58"/>
      <c r="U4" s="58"/>
      <c r="V4" s="58"/>
      <c r="W4" s="59"/>
      <c r="X4" s="60"/>
      <c r="Y4" s="58"/>
    </row>
    <row r="5" spans="1:25" s="5" customFormat="1" ht="13.8" x14ac:dyDescent="0.3">
      <c r="A5" s="1"/>
      <c r="B5" s="2" t="s">
        <v>27</v>
      </c>
      <c r="C5" s="4"/>
      <c r="D5" s="1"/>
      <c r="E5" s="2"/>
      <c r="F5" s="1"/>
      <c r="G5" s="1"/>
      <c r="H5" s="1"/>
      <c r="I5" s="1"/>
      <c r="J5" s="1"/>
      <c r="K5" s="1"/>
      <c r="M5" s="57"/>
      <c r="N5" s="57"/>
      <c r="O5" s="57"/>
      <c r="P5" s="57"/>
      <c r="Q5" s="61"/>
      <c r="R5" s="62"/>
      <c r="S5" s="62"/>
      <c r="T5" s="58"/>
      <c r="U5" s="58"/>
      <c r="V5" s="58"/>
      <c r="W5" s="59"/>
      <c r="X5" s="60"/>
      <c r="Y5" s="58"/>
    </row>
    <row r="6" spans="1:25" s="5" customFormat="1" ht="13.8" x14ac:dyDescent="0.3">
      <c r="A6" s="1"/>
      <c r="B6" s="1" t="s">
        <v>7</v>
      </c>
      <c r="C6" s="13"/>
      <c r="D6" s="1"/>
      <c r="E6" s="1"/>
      <c r="F6" s="1"/>
      <c r="G6" s="1"/>
      <c r="H6" s="1"/>
      <c r="I6" s="1"/>
      <c r="J6" s="1"/>
      <c r="K6" s="1"/>
      <c r="M6" s="57"/>
      <c r="N6" s="57"/>
      <c r="O6" s="57"/>
      <c r="P6" s="57"/>
      <c r="Q6" s="61"/>
      <c r="R6" s="62"/>
      <c r="S6" s="62"/>
      <c r="T6" s="58"/>
      <c r="U6" s="58"/>
      <c r="V6" s="58"/>
      <c r="W6" s="59"/>
      <c r="X6" s="60"/>
      <c r="Y6" s="58"/>
    </row>
    <row r="7" spans="1:25" s="5" customFormat="1" ht="13.8" x14ac:dyDescent="0.3">
      <c r="A7" s="1"/>
      <c r="B7" s="1"/>
      <c r="C7" s="1"/>
      <c r="D7" s="1"/>
      <c r="E7" s="1"/>
      <c r="F7" s="1"/>
      <c r="G7" s="1"/>
      <c r="H7" s="1"/>
      <c r="I7" s="1"/>
      <c r="J7" s="1"/>
      <c r="K7" s="1"/>
      <c r="M7" s="57"/>
      <c r="N7" s="57"/>
      <c r="O7" s="57"/>
      <c r="P7" s="57"/>
      <c r="Q7" s="61"/>
      <c r="R7" s="62"/>
      <c r="S7" s="62"/>
      <c r="T7" s="58"/>
      <c r="U7" s="58"/>
      <c r="V7" s="58"/>
      <c r="W7" s="59"/>
      <c r="X7" s="60"/>
      <c r="Y7" s="58"/>
    </row>
    <row r="8" spans="1:25" s="5" customFormat="1" ht="13.8" x14ac:dyDescent="0.3">
      <c r="A8" s="14"/>
      <c r="E8" s="7"/>
      <c r="F8" s="8"/>
      <c r="H8" s="15"/>
      <c r="I8" s="7"/>
      <c r="J8" s="16"/>
      <c r="K8" s="17"/>
      <c r="L8" s="18"/>
      <c r="M8" s="57"/>
      <c r="N8" s="57"/>
      <c r="O8" s="57"/>
      <c r="P8" s="57"/>
      <c r="Q8" s="61"/>
      <c r="R8" s="62"/>
      <c r="S8" s="62"/>
      <c r="T8" s="58"/>
      <c r="U8" s="58"/>
      <c r="V8" s="58"/>
      <c r="W8" s="58"/>
      <c r="X8" s="58"/>
      <c r="Y8" s="58"/>
    </row>
    <row r="9" spans="1:25" s="5" customFormat="1" ht="13.8" x14ac:dyDescent="0.3">
      <c r="E9" s="7"/>
      <c r="F9" s="15"/>
      <c r="H9" s="15"/>
      <c r="I9" s="7"/>
      <c r="J9" s="17"/>
      <c r="K9" s="17"/>
      <c r="L9" s="18"/>
      <c r="M9" s="57"/>
      <c r="N9" s="57"/>
      <c r="O9" s="57"/>
      <c r="P9" s="57"/>
      <c r="Q9" s="61"/>
      <c r="R9" s="62"/>
      <c r="S9" s="62"/>
      <c r="T9" s="58"/>
      <c r="U9" s="58"/>
      <c r="V9" s="58"/>
      <c r="W9" s="58"/>
      <c r="X9" s="58"/>
      <c r="Y9" s="58"/>
    </row>
    <row r="10" spans="1:25" s="5" customFormat="1" ht="13.8" x14ac:dyDescent="0.3">
      <c r="E10" s="7"/>
      <c r="F10" s="15"/>
      <c r="H10" s="15"/>
      <c r="I10" s="7"/>
      <c r="J10" s="8"/>
      <c r="K10" s="15"/>
      <c r="L10" s="18"/>
      <c r="M10" s="57"/>
      <c r="N10" s="57"/>
      <c r="O10" s="57"/>
      <c r="P10" s="57"/>
      <c r="Q10" s="61"/>
      <c r="R10" s="62"/>
      <c r="S10" s="62"/>
      <c r="T10" s="58"/>
      <c r="U10" s="58"/>
      <c r="V10" s="58"/>
      <c r="W10" s="58"/>
      <c r="X10" s="58"/>
      <c r="Y10" s="58"/>
    </row>
    <row r="11" spans="1:25" s="5" customFormat="1" ht="13.8" x14ac:dyDescent="0.3">
      <c r="E11" s="7"/>
      <c r="F11" s="15"/>
      <c r="I11" s="19"/>
      <c r="J11" s="8"/>
      <c r="M11" s="57"/>
      <c r="N11" s="57"/>
      <c r="O11" s="57"/>
      <c r="P11" s="57"/>
      <c r="Q11" s="57"/>
      <c r="R11" s="57"/>
      <c r="S11" s="57"/>
      <c r="T11" s="58"/>
      <c r="U11" s="58"/>
      <c r="V11" s="58"/>
      <c r="W11" s="58"/>
      <c r="X11" s="58"/>
      <c r="Y11" s="58"/>
    </row>
    <row r="12" spans="1:25" x14ac:dyDescent="0.3">
      <c r="C12" s="21" t="str">
        <f>G4</f>
        <v>IMPORTANT INFORMATION</v>
      </c>
      <c r="M12" s="57"/>
      <c r="N12" s="57"/>
      <c r="O12" s="57"/>
      <c r="P12" s="57"/>
      <c r="Q12" s="63"/>
      <c r="R12" s="63"/>
      <c r="S12" s="63"/>
    </row>
    <row r="13" spans="1:25" s="5" customFormat="1" ht="13.8" x14ac:dyDescent="0.3">
      <c r="M13" s="57"/>
      <c r="N13" s="57"/>
      <c r="O13" s="57"/>
      <c r="P13" s="57"/>
      <c r="Q13" s="57"/>
      <c r="R13" s="57"/>
      <c r="S13" s="57"/>
      <c r="T13" s="58"/>
      <c r="U13" s="58"/>
      <c r="V13" s="58"/>
      <c r="W13" s="58"/>
      <c r="X13" s="58"/>
      <c r="Y13" s="58"/>
    </row>
    <row r="14" spans="1:25" s="5" customFormat="1" ht="13.8" x14ac:dyDescent="0.3">
      <c r="B14" s="22" t="s">
        <v>31</v>
      </c>
      <c r="M14" s="57"/>
      <c r="N14" s="57"/>
      <c r="O14" s="57"/>
      <c r="P14" s="57"/>
      <c r="Q14" s="57"/>
      <c r="R14" s="57"/>
      <c r="S14" s="57"/>
      <c r="T14" s="58"/>
      <c r="U14" s="58"/>
      <c r="V14" s="58"/>
      <c r="W14" s="58"/>
      <c r="X14" s="58"/>
      <c r="Y14" s="58"/>
    </row>
    <row r="15" spans="1:25" s="5" customFormat="1" ht="13.8" x14ac:dyDescent="0.3">
      <c r="A15" s="23"/>
      <c r="K15" s="23"/>
      <c r="M15" s="61"/>
      <c r="N15" s="61"/>
      <c r="O15" s="61"/>
      <c r="P15" s="61"/>
      <c r="Q15" s="61"/>
      <c r="R15" s="62"/>
      <c r="S15" s="62"/>
      <c r="T15" s="58"/>
      <c r="U15" s="58"/>
      <c r="V15" s="58"/>
      <c r="W15" s="58"/>
      <c r="X15" s="58"/>
      <c r="Y15" s="58"/>
    </row>
    <row r="16" spans="1:25" s="5" customFormat="1" ht="12.75" customHeight="1" x14ac:dyDescent="0.3">
      <c r="B16" s="119" t="s">
        <v>38</v>
      </c>
      <c r="C16" s="119"/>
      <c r="D16" s="119"/>
      <c r="E16" s="119"/>
      <c r="F16" s="119"/>
      <c r="G16" s="119"/>
      <c r="H16" s="119"/>
      <c r="I16" s="119"/>
      <c r="J16" s="119"/>
      <c r="M16" s="61"/>
      <c r="N16" s="61"/>
      <c r="O16" s="61"/>
      <c r="P16" s="61"/>
      <c r="Q16" s="61"/>
      <c r="R16" s="62"/>
      <c r="S16" s="62"/>
      <c r="T16" s="58"/>
      <c r="U16" s="58"/>
      <c r="V16" s="58"/>
      <c r="W16" s="58"/>
      <c r="X16" s="58"/>
      <c r="Y16" s="58"/>
    </row>
    <row r="17" spans="1:25" s="5" customFormat="1" ht="13.8" x14ac:dyDescent="0.3">
      <c r="B17" s="119"/>
      <c r="C17" s="119"/>
      <c r="D17" s="119"/>
      <c r="E17" s="119"/>
      <c r="F17" s="119"/>
      <c r="G17" s="119"/>
      <c r="H17" s="119"/>
      <c r="I17" s="119"/>
      <c r="J17" s="119"/>
      <c r="M17" s="61"/>
      <c r="N17" s="61"/>
      <c r="O17" s="61"/>
      <c r="P17" s="61"/>
      <c r="Q17" s="61"/>
      <c r="R17" s="62"/>
      <c r="S17" s="62"/>
      <c r="T17" s="58"/>
      <c r="U17" s="58"/>
      <c r="V17" s="58"/>
      <c r="W17" s="58"/>
      <c r="X17" s="58"/>
      <c r="Y17" s="58"/>
    </row>
    <row r="18" spans="1:25" s="5" customFormat="1" ht="13.8" x14ac:dyDescent="0.3">
      <c r="B18" s="119"/>
      <c r="C18" s="119"/>
      <c r="D18" s="119"/>
      <c r="E18" s="119"/>
      <c r="F18" s="119"/>
      <c r="G18" s="119"/>
      <c r="H18" s="119"/>
      <c r="I18" s="119"/>
      <c r="J18" s="119"/>
      <c r="M18" s="61"/>
      <c r="N18" s="61"/>
      <c r="O18" s="61"/>
      <c r="P18" s="61"/>
      <c r="Q18" s="61"/>
      <c r="R18" s="62"/>
      <c r="S18" s="62"/>
      <c r="T18" s="58"/>
      <c r="U18" s="58"/>
      <c r="V18" s="58"/>
      <c r="W18" s="58"/>
      <c r="X18" s="58"/>
      <c r="Y18" s="58"/>
    </row>
    <row r="19" spans="1:25" s="5" customFormat="1" ht="13.8" x14ac:dyDescent="0.3">
      <c r="B19" s="119"/>
      <c r="C19" s="119"/>
      <c r="D19" s="119"/>
      <c r="E19" s="119"/>
      <c r="F19" s="119"/>
      <c r="G19" s="119"/>
      <c r="H19" s="119"/>
      <c r="I19" s="119"/>
      <c r="J19" s="119"/>
      <c r="M19" s="61"/>
      <c r="N19" s="61"/>
      <c r="O19" s="61"/>
      <c r="P19" s="61"/>
      <c r="Q19" s="61"/>
      <c r="R19" s="62"/>
      <c r="S19" s="62"/>
      <c r="T19" s="58"/>
      <c r="U19" s="58"/>
      <c r="V19" s="58"/>
      <c r="W19" s="58"/>
      <c r="X19" s="58"/>
      <c r="Y19" s="58"/>
    </row>
    <row r="20" spans="1:25" s="5" customFormat="1" ht="12.75" customHeight="1" x14ac:dyDescent="0.3">
      <c r="A20" s="23"/>
      <c r="B20" s="24" t="s">
        <v>36</v>
      </c>
      <c r="C20" s="23"/>
      <c r="D20" s="23"/>
      <c r="E20" s="23"/>
      <c r="F20" s="23"/>
      <c r="G20" s="23"/>
      <c r="H20" s="23"/>
      <c r="I20" s="23"/>
      <c r="J20" s="23"/>
      <c r="K20" s="23"/>
      <c r="M20" s="61"/>
      <c r="N20" s="61"/>
      <c r="O20" s="61"/>
      <c r="P20" s="61"/>
      <c r="Q20" s="61"/>
      <c r="R20" s="62"/>
      <c r="S20" s="62"/>
      <c r="T20" s="58"/>
      <c r="U20" s="58"/>
      <c r="V20" s="58"/>
      <c r="W20" s="58"/>
      <c r="X20" s="58"/>
      <c r="Y20" s="58"/>
    </row>
    <row r="21" spans="1:25" s="5" customFormat="1" ht="13.8" x14ac:dyDescent="0.3">
      <c r="A21" s="23"/>
      <c r="B21" s="24"/>
      <c r="C21" s="23"/>
      <c r="D21" s="23"/>
      <c r="E21" s="23"/>
      <c r="F21" s="23"/>
      <c r="G21" s="23"/>
      <c r="H21" s="23"/>
      <c r="I21" s="23"/>
      <c r="J21" s="23"/>
      <c r="K21" s="23"/>
      <c r="M21" s="61"/>
      <c r="N21" s="61"/>
      <c r="O21" s="61"/>
      <c r="P21" s="61"/>
      <c r="Q21" s="61"/>
      <c r="R21" s="62"/>
      <c r="S21" s="62"/>
      <c r="T21" s="58"/>
      <c r="U21" s="58"/>
      <c r="V21" s="58"/>
      <c r="W21" s="58"/>
      <c r="X21" s="58"/>
      <c r="Y21" s="58"/>
    </row>
    <row r="22" spans="1:25" s="5" customFormat="1" ht="13.8" x14ac:dyDescent="0.3">
      <c r="A22" s="23"/>
      <c r="B22" s="119" t="s">
        <v>39</v>
      </c>
      <c r="C22" s="119"/>
      <c r="D22" s="119"/>
      <c r="E22" s="119"/>
      <c r="F22" s="119"/>
      <c r="G22" s="119"/>
      <c r="H22" s="119"/>
      <c r="I22" s="119"/>
      <c r="J22" s="119"/>
      <c r="K22" s="23"/>
      <c r="M22" s="61"/>
      <c r="N22" s="61"/>
      <c r="O22" s="61"/>
      <c r="P22" s="61"/>
      <c r="Q22" s="61"/>
      <c r="R22" s="62"/>
      <c r="S22" s="62"/>
      <c r="T22" s="58"/>
      <c r="U22" s="58"/>
      <c r="V22" s="58"/>
      <c r="W22" s="58"/>
      <c r="X22" s="58"/>
      <c r="Y22" s="58"/>
    </row>
    <row r="23" spans="1:25" s="5" customFormat="1" ht="13.8" x14ac:dyDescent="0.3">
      <c r="A23" s="23"/>
      <c r="B23" s="119"/>
      <c r="C23" s="119"/>
      <c r="D23" s="119"/>
      <c r="E23" s="119"/>
      <c r="F23" s="119"/>
      <c r="G23" s="119"/>
      <c r="H23" s="119"/>
      <c r="I23" s="119"/>
      <c r="J23" s="119"/>
      <c r="K23" s="23"/>
      <c r="M23" s="61"/>
      <c r="N23" s="61"/>
      <c r="O23" s="61"/>
      <c r="P23" s="61"/>
      <c r="Q23" s="61"/>
      <c r="R23" s="62"/>
      <c r="S23" s="65"/>
      <c r="T23" s="58"/>
      <c r="U23" s="58"/>
      <c r="V23" s="58"/>
      <c r="W23" s="58"/>
      <c r="X23" s="58"/>
      <c r="Y23" s="58"/>
    </row>
    <row r="24" spans="1:25" s="5" customFormat="1" ht="13.8" x14ac:dyDescent="0.3">
      <c r="A24" s="23"/>
      <c r="B24" s="119"/>
      <c r="C24" s="119"/>
      <c r="D24" s="119"/>
      <c r="E24" s="119"/>
      <c r="F24" s="119"/>
      <c r="G24" s="119"/>
      <c r="H24" s="119"/>
      <c r="I24" s="119"/>
      <c r="J24" s="119"/>
      <c r="K24" s="23"/>
      <c r="M24" s="61"/>
      <c r="N24" s="61"/>
      <c r="O24" s="61"/>
      <c r="P24" s="61"/>
      <c r="Q24" s="61"/>
      <c r="R24" s="62"/>
      <c r="S24" s="65"/>
      <c r="T24" s="58"/>
      <c r="U24" s="58"/>
      <c r="V24" s="58"/>
      <c r="W24" s="58"/>
      <c r="X24" s="58"/>
      <c r="Y24" s="58"/>
    </row>
    <row r="25" spans="1:25" s="5" customFormat="1" ht="12.75" customHeight="1" x14ac:dyDescent="0.3">
      <c r="A25" s="23"/>
      <c r="B25" s="103"/>
      <c r="C25" s="103"/>
      <c r="D25" s="103"/>
      <c r="E25" s="103"/>
      <c r="F25" s="106" t="s">
        <v>53</v>
      </c>
      <c r="G25" s="103"/>
      <c r="H25" s="103"/>
      <c r="I25" s="103"/>
      <c r="J25" s="103"/>
      <c r="K25" s="23"/>
      <c r="M25" s="61"/>
      <c r="N25" s="61"/>
      <c r="O25" s="61"/>
      <c r="P25" s="61"/>
      <c r="Q25" s="61"/>
      <c r="R25" s="62"/>
      <c r="S25" s="62"/>
      <c r="T25" s="58"/>
      <c r="U25" s="58"/>
      <c r="V25" s="58"/>
      <c r="W25" s="58"/>
      <c r="X25" s="58"/>
      <c r="Y25" s="58"/>
    </row>
    <row r="26" spans="1:25" s="5" customFormat="1" ht="13.8" x14ac:dyDescent="0.3">
      <c r="A26" s="23"/>
      <c r="B26" s="119" t="s">
        <v>40</v>
      </c>
      <c r="C26" s="119"/>
      <c r="D26" s="119"/>
      <c r="E26" s="119"/>
      <c r="F26" s="119"/>
      <c r="G26" s="119"/>
      <c r="H26" s="119"/>
      <c r="I26" s="119"/>
      <c r="J26" s="119"/>
      <c r="K26" s="23"/>
      <c r="M26" s="61"/>
      <c r="N26" s="61"/>
      <c r="O26" s="61"/>
      <c r="P26" s="61"/>
      <c r="Q26" s="61"/>
      <c r="R26" s="62"/>
      <c r="S26" s="62"/>
      <c r="T26" s="58"/>
      <c r="U26" s="58"/>
      <c r="V26" s="58"/>
      <c r="W26" s="58"/>
      <c r="X26" s="58"/>
      <c r="Y26" s="58"/>
    </row>
    <row r="27" spans="1:25" s="5" customFormat="1" ht="13.8" x14ac:dyDescent="0.3">
      <c r="A27" s="23"/>
      <c r="B27" s="119"/>
      <c r="C27" s="119"/>
      <c r="D27" s="119"/>
      <c r="E27" s="119"/>
      <c r="F27" s="119"/>
      <c r="G27" s="119"/>
      <c r="H27" s="119"/>
      <c r="I27" s="119"/>
      <c r="J27" s="119"/>
      <c r="K27" s="23"/>
      <c r="M27" s="61"/>
      <c r="N27" s="61"/>
      <c r="O27" s="61"/>
      <c r="P27" s="61"/>
      <c r="Q27" s="61"/>
      <c r="R27" s="62"/>
      <c r="S27" s="62"/>
      <c r="T27" s="58"/>
      <c r="U27" s="58"/>
      <c r="V27" s="58"/>
      <c r="W27" s="58"/>
      <c r="X27" s="58"/>
      <c r="Y27" s="58"/>
    </row>
    <row r="28" spans="1:25" s="5" customFormat="1" ht="13.8" x14ac:dyDescent="0.3">
      <c r="A28" s="23"/>
      <c r="B28" s="103"/>
      <c r="C28" s="103"/>
      <c r="D28" s="103"/>
      <c r="E28" s="103"/>
      <c r="F28" s="103"/>
      <c r="G28" s="103"/>
      <c r="H28" s="103"/>
      <c r="I28" s="103"/>
      <c r="J28" s="103"/>
      <c r="K28" s="23"/>
      <c r="M28" s="61"/>
      <c r="N28" s="61"/>
      <c r="O28" s="61"/>
      <c r="P28" s="61"/>
      <c r="Q28" s="61"/>
      <c r="R28" s="62"/>
      <c r="S28" s="62"/>
      <c r="T28" s="58"/>
      <c r="U28" s="58"/>
      <c r="V28" s="58"/>
      <c r="W28" s="58"/>
      <c r="X28" s="58"/>
      <c r="Y28" s="58"/>
    </row>
    <row r="29" spans="1:25" s="5" customFormat="1" ht="13.8" x14ac:dyDescent="0.3">
      <c r="A29" s="23"/>
      <c r="B29" s="119" t="s">
        <v>41</v>
      </c>
      <c r="C29" s="119"/>
      <c r="D29" s="119"/>
      <c r="E29" s="119"/>
      <c r="F29" s="119"/>
      <c r="G29" s="119"/>
      <c r="H29" s="119"/>
      <c r="I29" s="119"/>
      <c r="J29" s="119"/>
      <c r="K29" s="23"/>
      <c r="M29" s="61"/>
      <c r="N29" s="61"/>
      <c r="O29" s="61"/>
      <c r="P29" s="61"/>
      <c r="Q29" s="61"/>
      <c r="R29" s="62"/>
      <c r="S29" s="62"/>
      <c r="T29" s="58"/>
      <c r="U29" s="58"/>
      <c r="V29" s="58"/>
      <c r="W29" s="58"/>
      <c r="X29" s="58"/>
      <c r="Y29" s="58"/>
    </row>
    <row r="30" spans="1:25" s="5" customFormat="1" ht="13.8" x14ac:dyDescent="0.3">
      <c r="A30" s="23"/>
      <c r="B30" s="119"/>
      <c r="C30" s="119"/>
      <c r="D30" s="119"/>
      <c r="E30" s="119"/>
      <c r="F30" s="119"/>
      <c r="G30" s="119"/>
      <c r="H30" s="119"/>
      <c r="I30" s="119"/>
      <c r="J30" s="119"/>
      <c r="K30" s="23"/>
      <c r="M30" s="61"/>
      <c r="N30" s="61"/>
      <c r="O30" s="61"/>
      <c r="P30" s="61"/>
      <c r="Q30" s="61"/>
      <c r="R30" s="62"/>
      <c r="S30" s="62"/>
      <c r="T30" s="58"/>
      <c r="U30" s="58"/>
      <c r="V30" s="58"/>
      <c r="W30" s="58"/>
      <c r="X30" s="58"/>
      <c r="Y30" s="58"/>
    </row>
    <row r="31" spans="1:25" s="5" customFormat="1" ht="12.75" customHeight="1" x14ac:dyDescent="0.3">
      <c r="A31" s="23"/>
      <c r="B31" s="119"/>
      <c r="C31" s="119"/>
      <c r="D31" s="119"/>
      <c r="E31" s="119"/>
      <c r="F31" s="119"/>
      <c r="G31" s="119"/>
      <c r="H31" s="119"/>
      <c r="I31" s="119"/>
      <c r="J31" s="119"/>
      <c r="K31" s="23"/>
      <c r="M31" s="61"/>
      <c r="N31" s="61"/>
      <c r="O31" s="61"/>
      <c r="P31" s="61"/>
      <c r="Q31" s="61"/>
      <c r="R31" s="62"/>
      <c r="S31" s="62"/>
      <c r="T31" s="58"/>
      <c r="U31" s="58"/>
      <c r="V31" s="58"/>
      <c r="W31" s="58"/>
      <c r="X31" s="58"/>
      <c r="Y31" s="58"/>
    </row>
    <row r="32" spans="1:25" s="5" customFormat="1" ht="13.8" x14ac:dyDescent="0.3">
      <c r="A32" s="23"/>
      <c r="B32" s="119"/>
      <c r="C32" s="119"/>
      <c r="D32" s="119"/>
      <c r="E32" s="119"/>
      <c r="F32" s="119"/>
      <c r="G32" s="119"/>
      <c r="H32" s="119"/>
      <c r="I32" s="119"/>
      <c r="J32" s="119"/>
      <c r="K32" s="23"/>
      <c r="M32" s="61"/>
      <c r="N32" s="61"/>
      <c r="O32" s="61"/>
      <c r="P32" s="61"/>
      <c r="Q32" s="61"/>
      <c r="R32" s="62"/>
      <c r="S32" s="62"/>
      <c r="T32" s="58"/>
      <c r="U32" s="58"/>
      <c r="V32" s="58"/>
      <c r="W32" s="58"/>
      <c r="X32" s="58"/>
      <c r="Y32" s="58"/>
    </row>
    <row r="33" spans="1:25" s="5" customFormat="1" ht="12.75" customHeight="1" x14ac:dyDescent="0.3">
      <c r="A33" s="23"/>
      <c r="B33" s="119"/>
      <c r="C33" s="119"/>
      <c r="D33" s="119"/>
      <c r="E33" s="119"/>
      <c r="F33" s="119"/>
      <c r="G33" s="119"/>
      <c r="H33" s="119"/>
      <c r="I33" s="119"/>
      <c r="J33" s="119"/>
      <c r="K33" s="23"/>
      <c r="M33" s="61"/>
      <c r="N33" s="61"/>
      <c r="O33" s="61"/>
      <c r="P33" s="61"/>
      <c r="Q33" s="61"/>
      <c r="R33" s="62"/>
      <c r="S33" s="62"/>
      <c r="T33" s="58"/>
      <c r="U33" s="58"/>
      <c r="V33" s="58"/>
      <c r="W33" s="58"/>
      <c r="X33" s="58"/>
      <c r="Y33" s="58"/>
    </row>
    <row r="34" spans="1:25" s="5" customFormat="1" ht="13.8" x14ac:dyDescent="0.3">
      <c r="A34" s="23"/>
      <c r="B34" s="103"/>
      <c r="C34" s="103"/>
      <c r="D34" s="121" t="s">
        <v>32</v>
      </c>
      <c r="E34" s="121"/>
      <c r="F34" s="121"/>
      <c r="G34" s="121"/>
      <c r="H34" s="121"/>
      <c r="I34" s="103"/>
      <c r="J34" s="103"/>
      <c r="K34" s="23"/>
      <c r="M34" s="61"/>
      <c r="N34" s="61"/>
      <c r="O34" s="61"/>
      <c r="P34" s="61"/>
      <c r="Q34" s="61"/>
      <c r="R34" s="62"/>
      <c r="S34" s="65"/>
      <c r="T34" s="58"/>
      <c r="U34" s="58"/>
      <c r="V34" s="58"/>
      <c r="W34" s="58"/>
      <c r="X34" s="58"/>
      <c r="Y34" s="58"/>
    </row>
    <row r="35" spans="1:25" s="5" customFormat="1" ht="13.8" x14ac:dyDescent="0.3">
      <c r="A35" s="23"/>
      <c r="B35" s="23"/>
      <c r="C35" s="23"/>
      <c r="I35" s="23"/>
      <c r="J35" s="23"/>
      <c r="K35" s="23"/>
      <c r="M35" s="61"/>
      <c r="N35" s="61"/>
      <c r="O35" s="61"/>
      <c r="P35" s="61"/>
      <c r="Q35" s="61"/>
      <c r="R35" s="62"/>
      <c r="S35" s="65"/>
      <c r="T35" s="58"/>
      <c r="U35" s="58"/>
      <c r="V35" s="58"/>
      <c r="W35" s="58"/>
      <c r="X35" s="58"/>
      <c r="Y35" s="58"/>
    </row>
    <row r="36" spans="1:25" s="5" customFormat="1" ht="12.75" customHeight="1" x14ac:dyDescent="0.3">
      <c r="A36" s="23"/>
      <c r="B36" s="24" t="s">
        <v>33</v>
      </c>
      <c r="C36" s="23"/>
      <c r="D36" s="23"/>
      <c r="E36" s="23"/>
      <c r="F36" s="104"/>
      <c r="G36" s="23"/>
      <c r="H36" s="23"/>
      <c r="I36" s="23"/>
      <c r="J36" s="23"/>
      <c r="K36" s="23"/>
      <c r="M36" s="61"/>
      <c r="N36" s="61"/>
      <c r="O36" s="61"/>
      <c r="P36" s="61"/>
      <c r="Q36" s="61"/>
      <c r="R36" s="62"/>
      <c r="S36" s="62"/>
      <c r="T36" s="58"/>
      <c r="U36" s="58"/>
      <c r="V36" s="58"/>
      <c r="W36" s="58"/>
      <c r="X36" s="58"/>
      <c r="Y36" s="58"/>
    </row>
    <row r="37" spans="1:25" s="5" customFormat="1" ht="13.8" x14ac:dyDescent="0.3">
      <c r="A37" s="23"/>
      <c r="B37" s="24"/>
      <c r="C37" s="23"/>
      <c r="D37" s="23"/>
      <c r="E37" s="23"/>
      <c r="F37" s="104"/>
      <c r="G37" s="23"/>
      <c r="H37" s="23"/>
      <c r="I37" s="23"/>
      <c r="J37" s="23"/>
      <c r="K37" s="23"/>
      <c r="M37" s="61"/>
      <c r="N37" s="61"/>
      <c r="O37" s="61"/>
      <c r="P37" s="61"/>
      <c r="Q37" s="61"/>
      <c r="R37" s="62"/>
      <c r="S37" s="62"/>
      <c r="T37" s="58"/>
      <c r="U37" s="58"/>
      <c r="V37" s="58"/>
      <c r="W37" s="58"/>
      <c r="X37" s="58"/>
      <c r="Y37" s="58"/>
    </row>
    <row r="38" spans="1:25" s="5" customFormat="1" ht="13.8" x14ac:dyDescent="0.3">
      <c r="A38" s="23"/>
      <c r="B38" s="119" t="s">
        <v>42</v>
      </c>
      <c r="C38" s="119"/>
      <c r="D38" s="119"/>
      <c r="E38" s="119"/>
      <c r="F38" s="119"/>
      <c r="G38" s="119"/>
      <c r="H38" s="119"/>
      <c r="I38" s="119"/>
      <c r="J38" s="119"/>
      <c r="K38" s="23"/>
      <c r="M38" s="61"/>
      <c r="N38" s="61"/>
      <c r="O38" s="61"/>
      <c r="P38" s="61"/>
      <c r="Q38" s="61"/>
      <c r="R38" s="62"/>
      <c r="S38" s="62"/>
      <c r="T38" s="58"/>
      <c r="U38" s="58"/>
      <c r="V38" s="58"/>
      <c r="W38" s="58"/>
      <c r="X38" s="58"/>
      <c r="Y38" s="58"/>
    </row>
    <row r="39" spans="1:25" s="5" customFormat="1" ht="13.8" x14ac:dyDescent="0.3">
      <c r="A39" s="23"/>
      <c r="B39" s="119"/>
      <c r="C39" s="119"/>
      <c r="D39" s="119"/>
      <c r="E39" s="119"/>
      <c r="F39" s="119"/>
      <c r="G39" s="119"/>
      <c r="H39" s="119"/>
      <c r="I39" s="119"/>
      <c r="J39" s="119"/>
      <c r="K39" s="23"/>
      <c r="M39" s="61"/>
      <c r="N39" s="61"/>
      <c r="O39" s="61"/>
      <c r="P39" s="61"/>
      <c r="Q39" s="61"/>
      <c r="R39" s="62"/>
      <c r="S39" s="62"/>
      <c r="T39" s="58"/>
      <c r="U39" s="58"/>
      <c r="V39" s="58"/>
      <c r="W39" s="58"/>
      <c r="X39" s="58"/>
      <c r="Y39" s="58"/>
    </row>
    <row r="40" spans="1:25" s="5" customFormat="1" ht="13.8" x14ac:dyDescent="0.3">
      <c r="A40" s="23"/>
      <c r="B40" s="103"/>
      <c r="C40" s="103"/>
      <c r="D40" s="103"/>
      <c r="E40" s="103"/>
      <c r="F40" s="103"/>
      <c r="G40" s="103"/>
      <c r="H40" s="103"/>
      <c r="I40" s="103"/>
      <c r="J40" s="103"/>
      <c r="K40" s="23"/>
      <c r="M40" s="61"/>
      <c r="N40" s="61"/>
      <c r="O40" s="61"/>
      <c r="P40" s="61"/>
      <c r="Q40" s="61"/>
      <c r="R40" s="62"/>
      <c r="S40" s="62"/>
      <c r="T40" s="58"/>
      <c r="U40" s="58"/>
      <c r="V40" s="58"/>
      <c r="W40" s="58"/>
      <c r="X40" s="58"/>
      <c r="Y40" s="58"/>
    </row>
    <row r="41" spans="1:25" s="5" customFormat="1" ht="13.8" x14ac:dyDescent="0.3">
      <c r="A41" s="23"/>
      <c r="B41" s="119" t="s">
        <v>43</v>
      </c>
      <c r="C41" s="119"/>
      <c r="D41" s="119"/>
      <c r="E41" s="119"/>
      <c r="F41" s="119"/>
      <c r="G41" s="119"/>
      <c r="H41" s="119"/>
      <c r="I41" s="119"/>
      <c r="J41" s="119"/>
      <c r="K41" s="23"/>
      <c r="M41" s="61"/>
      <c r="N41" s="61"/>
      <c r="O41" s="61"/>
      <c r="P41" s="61"/>
      <c r="Q41" s="61"/>
      <c r="R41" s="62"/>
      <c r="S41" s="62"/>
      <c r="T41" s="58"/>
      <c r="U41" s="58"/>
      <c r="V41" s="58"/>
      <c r="W41" s="58"/>
      <c r="X41" s="58"/>
      <c r="Y41" s="58"/>
    </row>
    <row r="42" spans="1:25" s="5" customFormat="1" ht="13.8" x14ac:dyDescent="0.3">
      <c r="A42" s="23"/>
      <c r="B42" s="119"/>
      <c r="C42" s="119"/>
      <c r="D42" s="119"/>
      <c r="E42" s="119"/>
      <c r="F42" s="119"/>
      <c r="G42" s="119"/>
      <c r="H42" s="119"/>
      <c r="I42" s="119"/>
      <c r="J42" s="119"/>
      <c r="K42" s="23"/>
      <c r="M42" s="61"/>
      <c r="N42" s="61"/>
      <c r="O42" s="61"/>
      <c r="P42" s="61"/>
      <c r="Q42" s="61"/>
      <c r="R42" s="62"/>
      <c r="S42" s="62"/>
      <c r="T42" s="58"/>
      <c r="U42" s="58"/>
      <c r="V42" s="58"/>
      <c r="W42" s="58"/>
      <c r="X42" s="58"/>
      <c r="Y42" s="58"/>
    </row>
    <row r="43" spans="1:25" s="5" customFormat="1" ht="13.8" x14ac:dyDescent="0.3">
      <c r="A43" s="23"/>
      <c r="B43" s="119"/>
      <c r="C43" s="119"/>
      <c r="D43" s="119"/>
      <c r="E43" s="119"/>
      <c r="F43" s="119"/>
      <c r="G43" s="119"/>
      <c r="H43" s="119"/>
      <c r="I43" s="119"/>
      <c r="J43" s="119"/>
      <c r="K43" s="23"/>
      <c r="M43" s="61"/>
      <c r="N43" s="61"/>
      <c r="O43" s="61"/>
      <c r="P43" s="61"/>
      <c r="Q43" s="61"/>
      <c r="R43" s="62"/>
      <c r="S43" s="62"/>
      <c r="T43" s="58"/>
      <c r="U43" s="58"/>
      <c r="V43" s="58"/>
      <c r="W43" s="58"/>
      <c r="X43" s="58"/>
      <c r="Y43" s="58"/>
    </row>
    <row r="44" spans="1:25" s="5" customFormat="1" ht="13.8" x14ac:dyDescent="0.3">
      <c r="A44" s="23"/>
      <c r="B44" s="103"/>
      <c r="C44" s="103"/>
      <c r="D44" s="103"/>
      <c r="E44" s="103"/>
      <c r="F44" s="103"/>
      <c r="G44" s="103"/>
      <c r="H44" s="103"/>
      <c r="I44" s="103"/>
      <c r="J44" s="103"/>
      <c r="K44" s="23"/>
      <c r="M44" s="61"/>
      <c r="N44" s="61"/>
      <c r="O44" s="61"/>
      <c r="P44" s="61"/>
      <c r="Q44" s="61"/>
      <c r="R44" s="62"/>
      <c r="S44" s="62"/>
      <c r="T44" s="58"/>
      <c r="U44" s="58"/>
      <c r="V44" s="58"/>
      <c r="W44" s="58"/>
      <c r="X44" s="58"/>
      <c r="Y44" s="58"/>
    </row>
    <row r="45" spans="1:25" s="5" customFormat="1" ht="12.75" customHeight="1" x14ac:dyDescent="0.3">
      <c r="A45" s="23"/>
      <c r="B45" s="119" t="s">
        <v>37</v>
      </c>
      <c r="C45" s="119"/>
      <c r="D45" s="119"/>
      <c r="E45" s="119"/>
      <c r="F45" s="119"/>
      <c r="G45" s="119"/>
      <c r="H45" s="119"/>
      <c r="I45" s="119"/>
      <c r="J45" s="119"/>
      <c r="K45" s="23"/>
      <c r="M45" s="61"/>
      <c r="N45" s="61"/>
      <c r="O45" s="61"/>
      <c r="P45" s="61"/>
      <c r="Q45" s="61"/>
      <c r="R45" s="62"/>
      <c r="S45" s="62"/>
      <c r="T45" s="58"/>
      <c r="U45" s="58"/>
      <c r="V45" s="58"/>
      <c r="W45" s="58"/>
      <c r="X45" s="58"/>
      <c r="Y45" s="58"/>
    </row>
    <row r="46" spans="1:25" s="5" customFormat="1" ht="13.8" x14ac:dyDescent="0.3">
      <c r="A46" s="23"/>
      <c r="B46" s="119"/>
      <c r="C46" s="119"/>
      <c r="D46" s="119"/>
      <c r="E46" s="119"/>
      <c r="F46" s="119"/>
      <c r="G46" s="119"/>
      <c r="H46" s="119"/>
      <c r="I46" s="119"/>
      <c r="J46" s="119"/>
      <c r="K46" s="23"/>
      <c r="M46" s="61"/>
      <c r="N46" s="61"/>
      <c r="O46" s="61"/>
      <c r="P46" s="61"/>
      <c r="Q46" s="61"/>
      <c r="R46" s="62"/>
      <c r="S46" s="62"/>
      <c r="T46" s="58"/>
      <c r="U46" s="58"/>
      <c r="V46" s="58"/>
      <c r="W46" s="58"/>
      <c r="X46" s="58"/>
      <c r="Y46" s="58"/>
    </row>
    <row r="47" spans="1:25" s="5" customFormat="1" ht="13.8" x14ac:dyDescent="0.3">
      <c r="A47" s="23"/>
      <c r="B47" s="119"/>
      <c r="C47" s="119"/>
      <c r="D47" s="119"/>
      <c r="E47" s="119"/>
      <c r="F47" s="119"/>
      <c r="G47" s="119"/>
      <c r="H47" s="119"/>
      <c r="I47" s="119"/>
      <c r="J47" s="119"/>
      <c r="K47" s="23"/>
      <c r="M47" s="61"/>
      <c r="N47" s="61"/>
      <c r="O47" s="61"/>
      <c r="P47" s="61"/>
      <c r="Q47" s="61"/>
      <c r="R47" s="62"/>
      <c r="S47" s="62"/>
      <c r="T47" s="58"/>
      <c r="U47" s="58"/>
      <c r="V47" s="58"/>
      <c r="W47" s="58"/>
      <c r="X47" s="58"/>
      <c r="Y47" s="58"/>
    </row>
    <row r="48" spans="1:25" s="5" customFormat="1" ht="12.75" customHeight="1" x14ac:dyDescent="0.3">
      <c r="A48" s="23"/>
      <c r="B48" s="119"/>
      <c r="C48" s="119"/>
      <c r="D48" s="119"/>
      <c r="E48" s="119"/>
      <c r="F48" s="119"/>
      <c r="G48" s="119"/>
      <c r="H48" s="119"/>
      <c r="I48" s="119"/>
      <c r="J48" s="119"/>
      <c r="K48" s="23"/>
      <c r="M48" s="61"/>
      <c r="N48" s="61"/>
      <c r="O48" s="61"/>
      <c r="P48" s="61"/>
      <c r="Q48" s="61"/>
      <c r="R48" s="62"/>
      <c r="S48" s="62"/>
      <c r="T48" s="58"/>
      <c r="U48" s="58"/>
      <c r="V48" s="58"/>
      <c r="W48" s="58"/>
      <c r="X48" s="58"/>
      <c r="Y48" s="58"/>
    </row>
    <row r="49" spans="1:25" s="5" customFormat="1" ht="13.8" x14ac:dyDescent="0.3">
      <c r="A49" s="23"/>
      <c r="B49" s="23" t="s">
        <v>44</v>
      </c>
      <c r="C49" s="23"/>
      <c r="D49" s="23"/>
      <c r="E49" s="23"/>
      <c r="F49" s="23"/>
      <c r="G49" s="23"/>
      <c r="H49" s="23"/>
      <c r="I49" s="23"/>
      <c r="J49" s="23"/>
      <c r="K49" s="23"/>
      <c r="M49" s="61"/>
      <c r="N49" s="61"/>
      <c r="O49" s="61"/>
      <c r="P49" s="61"/>
      <c r="Q49" s="61"/>
      <c r="R49" s="62"/>
      <c r="S49" s="62"/>
      <c r="T49" s="58"/>
      <c r="U49" s="58"/>
      <c r="V49" s="58"/>
      <c r="W49" s="58"/>
      <c r="X49" s="58"/>
      <c r="Y49" s="58"/>
    </row>
    <row r="50" spans="1:25" s="5" customFormat="1" ht="13.8" x14ac:dyDescent="0.3">
      <c r="A50" s="23"/>
      <c r="B50" s="23"/>
      <c r="C50" s="23"/>
      <c r="D50" s="23"/>
      <c r="F50" s="106" t="s">
        <v>54</v>
      </c>
      <c r="G50" s="104"/>
      <c r="H50" s="23"/>
      <c r="I50" s="23"/>
      <c r="J50" s="23"/>
      <c r="K50" s="23"/>
      <c r="M50" s="61"/>
      <c r="N50" s="61"/>
      <c r="O50" s="61"/>
      <c r="P50" s="61"/>
      <c r="Q50" s="61"/>
      <c r="R50" s="62"/>
      <c r="S50" s="62"/>
      <c r="T50" s="58"/>
      <c r="U50" s="58"/>
      <c r="V50" s="58"/>
      <c r="W50" s="58"/>
      <c r="X50" s="58"/>
      <c r="Y50" s="58"/>
    </row>
    <row r="51" spans="1:25" s="5" customFormat="1" ht="13.8" x14ac:dyDescent="0.3">
      <c r="A51" s="23"/>
      <c r="B51" s="23"/>
      <c r="C51" s="23"/>
      <c r="D51" s="23"/>
      <c r="E51" s="23"/>
      <c r="F51" s="23"/>
      <c r="G51" s="23"/>
      <c r="H51" s="23"/>
      <c r="I51" s="23"/>
      <c r="J51" s="23"/>
      <c r="K51" s="23"/>
      <c r="M51" s="61"/>
      <c r="N51" s="61"/>
      <c r="O51" s="61"/>
      <c r="P51" s="61"/>
      <c r="Q51" s="61"/>
      <c r="R51" s="62"/>
      <c r="S51" s="62"/>
      <c r="T51" s="58"/>
      <c r="U51" s="58"/>
      <c r="V51" s="58"/>
      <c r="W51" s="58"/>
      <c r="X51" s="58"/>
      <c r="Y51" s="58"/>
    </row>
    <row r="52" spans="1:25" s="5" customFormat="1" ht="12.75" customHeight="1" x14ac:dyDescent="0.3">
      <c r="A52" s="23"/>
      <c r="B52" s="24" t="s">
        <v>45</v>
      </c>
      <c r="C52" s="23"/>
      <c r="D52" s="23"/>
      <c r="E52" s="23"/>
      <c r="F52" s="23"/>
      <c r="G52" s="23"/>
      <c r="H52" s="23"/>
      <c r="I52" s="23"/>
      <c r="J52" s="23"/>
      <c r="K52" s="23"/>
      <c r="M52" s="61"/>
      <c r="N52" s="61"/>
      <c r="O52" s="61"/>
      <c r="P52" s="61"/>
      <c r="Q52" s="61"/>
      <c r="R52" s="62"/>
      <c r="S52" s="62"/>
      <c r="T52" s="58"/>
      <c r="U52" s="58"/>
      <c r="V52" s="58"/>
      <c r="W52" s="58"/>
      <c r="X52" s="58"/>
      <c r="Y52" s="58"/>
    </row>
    <row r="53" spans="1:25" s="5" customFormat="1" ht="13.8" x14ac:dyDescent="0.3">
      <c r="A53" s="23"/>
      <c r="B53" s="23"/>
      <c r="C53" s="23"/>
      <c r="D53" s="23"/>
      <c r="E53" s="23"/>
      <c r="F53" s="23"/>
      <c r="G53" s="23"/>
      <c r="H53" s="23"/>
      <c r="I53" s="23"/>
      <c r="J53" s="23"/>
      <c r="K53" s="23"/>
      <c r="M53" s="61"/>
      <c r="N53" s="61"/>
      <c r="O53" s="61"/>
      <c r="P53" s="61"/>
      <c r="Q53" s="61"/>
      <c r="R53" s="62"/>
      <c r="S53" s="62"/>
      <c r="T53" s="58"/>
      <c r="U53" s="58"/>
      <c r="V53" s="58"/>
      <c r="W53" s="58"/>
      <c r="X53" s="58"/>
      <c r="Y53" s="58"/>
    </row>
    <row r="54" spans="1:25" s="5" customFormat="1" ht="13.8" x14ac:dyDescent="0.3">
      <c r="A54" s="23"/>
      <c r="B54" s="120" t="s">
        <v>46</v>
      </c>
      <c r="C54" s="120"/>
      <c r="D54" s="120"/>
      <c r="E54" s="120"/>
      <c r="F54" s="120"/>
      <c r="G54" s="120"/>
      <c r="H54" s="120"/>
      <c r="I54" s="120"/>
      <c r="J54" s="120"/>
      <c r="K54" s="23"/>
      <c r="M54" s="61"/>
      <c r="N54" s="61"/>
      <c r="O54" s="61"/>
      <c r="P54" s="61"/>
      <c r="Q54" s="61"/>
      <c r="R54" s="62"/>
      <c r="S54" s="62"/>
      <c r="T54" s="58"/>
      <c r="U54" s="58"/>
      <c r="V54" s="58"/>
      <c r="W54" s="58"/>
      <c r="X54" s="58"/>
      <c r="Y54" s="58"/>
    </row>
    <row r="55" spans="1:25" s="5" customFormat="1" ht="13.8" x14ac:dyDescent="0.3">
      <c r="A55" s="23"/>
      <c r="B55" s="120"/>
      <c r="C55" s="120"/>
      <c r="D55" s="120"/>
      <c r="E55" s="120"/>
      <c r="F55" s="120"/>
      <c r="G55" s="120"/>
      <c r="H55" s="120"/>
      <c r="I55" s="120"/>
      <c r="J55" s="120"/>
      <c r="K55" s="23"/>
      <c r="M55" s="61"/>
      <c r="N55" s="61"/>
      <c r="O55" s="61"/>
      <c r="P55" s="61"/>
      <c r="Q55" s="61"/>
      <c r="R55" s="62"/>
      <c r="S55" s="62"/>
      <c r="T55" s="58"/>
      <c r="U55" s="58"/>
      <c r="V55" s="58"/>
      <c r="W55" s="58"/>
      <c r="X55" s="58"/>
      <c r="Y55" s="58"/>
    </row>
    <row r="56" spans="1:25" s="5" customFormat="1" ht="13.8" x14ac:dyDescent="0.3">
      <c r="A56" s="23"/>
      <c r="B56" s="120"/>
      <c r="C56" s="120"/>
      <c r="D56" s="120"/>
      <c r="E56" s="120"/>
      <c r="F56" s="120"/>
      <c r="G56" s="120"/>
      <c r="H56" s="120"/>
      <c r="I56" s="120"/>
      <c r="J56" s="120"/>
      <c r="K56" s="23"/>
      <c r="M56" s="61"/>
      <c r="N56" s="61"/>
      <c r="O56"/>
      <c r="P56" s="61"/>
      <c r="Q56" s="61"/>
      <c r="R56" s="62"/>
      <c r="S56" s="62"/>
      <c r="T56" s="58"/>
      <c r="U56" s="58"/>
      <c r="V56" s="58"/>
      <c r="W56" s="58"/>
      <c r="X56" s="58"/>
      <c r="Y56" s="58"/>
    </row>
    <row r="57" spans="1:25" s="5" customFormat="1" ht="13.8" x14ac:dyDescent="0.3">
      <c r="A57" s="23"/>
      <c r="B57" s="23"/>
      <c r="C57" s="23"/>
      <c r="D57" s="23"/>
      <c r="F57" s="104"/>
      <c r="G57" s="23"/>
      <c r="H57" s="23"/>
      <c r="I57" s="23"/>
      <c r="J57" s="23"/>
      <c r="K57" s="23"/>
      <c r="M57" s="61"/>
      <c r="N57" s="61"/>
      <c r="O57" s="61"/>
      <c r="P57" s="61"/>
      <c r="Q57" s="61"/>
      <c r="R57" s="62"/>
      <c r="S57" s="62"/>
      <c r="T57" s="58"/>
      <c r="U57" s="58"/>
      <c r="V57" s="58"/>
      <c r="W57" s="58"/>
      <c r="X57" s="58"/>
      <c r="Y57" s="58"/>
    </row>
    <row r="58" spans="1:25" s="5" customFormat="1" ht="13.8" x14ac:dyDescent="0.3">
      <c r="A58" s="23"/>
      <c r="B58" s="23"/>
      <c r="C58" s="23"/>
      <c r="D58" s="23"/>
      <c r="E58" s="23"/>
      <c r="F58" s="23"/>
      <c r="G58" s="23"/>
      <c r="H58" s="23"/>
      <c r="I58" s="23"/>
      <c r="J58" s="23"/>
      <c r="K58" s="23"/>
      <c r="M58" s="61"/>
      <c r="N58" s="61"/>
      <c r="O58" s="61"/>
      <c r="P58" s="61"/>
      <c r="Q58" s="61"/>
      <c r="R58" s="62"/>
      <c r="S58" s="62"/>
      <c r="T58" s="58"/>
      <c r="U58" s="58"/>
      <c r="V58" s="58"/>
      <c r="W58" s="58"/>
      <c r="X58" s="58"/>
      <c r="Y58" s="58"/>
    </row>
    <row r="59" spans="1:25" s="5" customFormat="1" ht="13.8" x14ac:dyDescent="0.3">
      <c r="K59" s="23"/>
      <c r="M59" s="61"/>
      <c r="N59" s="61"/>
      <c r="O59" s="107"/>
      <c r="P59" s="61"/>
      <c r="Q59" s="61"/>
      <c r="R59" s="62"/>
      <c r="S59" s="62"/>
      <c r="T59" s="58"/>
      <c r="U59" s="58"/>
      <c r="V59" s="58"/>
      <c r="W59" s="58"/>
      <c r="X59" s="58"/>
      <c r="Y59" s="58"/>
    </row>
    <row r="60" spans="1:25" s="5" customFormat="1" ht="13.8" x14ac:dyDescent="0.3">
      <c r="A60" s="23"/>
      <c r="B60" s="23" t="s">
        <v>47</v>
      </c>
      <c r="C60" s="23"/>
      <c r="D60" s="23"/>
      <c r="E60" s="23"/>
      <c r="F60" s="23"/>
      <c r="G60" s="23"/>
      <c r="H60" s="23"/>
      <c r="I60" s="23"/>
      <c r="J60" s="23"/>
      <c r="K60" s="23"/>
      <c r="M60" s="61"/>
      <c r="N60" s="61"/>
      <c r="O60" s="61"/>
      <c r="P60" s="61"/>
      <c r="Q60" s="61"/>
      <c r="R60" s="62"/>
      <c r="S60" s="62"/>
      <c r="T60" s="58"/>
      <c r="U60" s="58"/>
      <c r="V60" s="58"/>
      <c r="W60" s="58"/>
      <c r="X60" s="58"/>
      <c r="Y60" s="58"/>
    </row>
    <row r="61" spans="1:25" s="5" customFormat="1" ht="13.8" x14ac:dyDescent="0.3">
      <c r="A61" s="23"/>
      <c r="C61" s="23"/>
      <c r="D61" s="23"/>
      <c r="F61" s="106" t="s">
        <v>55</v>
      </c>
      <c r="G61" s="50"/>
      <c r="H61" s="23"/>
      <c r="I61" s="23"/>
      <c r="J61" s="23"/>
      <c r="K61" s="23"/>
      <c r="M61" s="61"/>
      <c r="N61" s="61"/>
      <c r="O61" s="61"/>
      <c r="P61" s="61"/>
      <c r="Q61" s="61"/>
      <c r="R61" s="62"/>
      <c r="S61" s="62"/>
      <c r="T61" s="58"/>
      <c r="U61" s="58"/>
      <c r="V61" s="58"/>
      <c r="W61" s="58"/>
      <c r="X61" s="58"/>
      <c r="Y61" s="58"/>
    </row>
    <row r="62" spans="1:25" s="5" customFormat="1" ht="13.8" x14ac:dyDescent="0.3">
      <c r="A62" s="23"/>
      <c r="B62" s="23"/>
      <c r="C62" s="23"/>
      <c r="D62" s="23"/>
      <c r="E62" s="23"/>
      <c r="F62" s="23"/>
      <c r="G62" s="23"/>
      <c r="H62" s="23"/>
      <c r="I62" s="23"/>
      <c r="J62" s="23"/>
      <c r="K62" s="23"/>
      <c r="M62" s="61"/>
      <c r="N62" s="61"/>
      <c r="O62" s="61"/>
      <c r="P62" s="61"/>
      <c r="Q62" s="61"/>
      <c r="R62" s="62"/>
      <c r="S62" s="62"/>
      <c r="T62" s="58"/>
      <c r="U62" s="58"/>
      <c r="V62" s="58"/>
      <c r="W62" s="58"/>
      <c r="X62" s="58"/>
      <c r="Y62" s="5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57"/>
  <sheetViews>
    <sheetView tabSelected="1" view="pageBreakPreview" zoomScale="55" zoomScaleNormal="100" zoomScaleSheetLayoutView="55" workbookViewId="0">
      <selection activeCell="I27" sqref="I27"/>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31" width="9.109375" style="25"/>
    <col min="32" max="32" width="10.44140625" style="25" bestFit="1" customWidth="1"/>
    <col min="33"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63</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64</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AA-SM-007-024</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66"/>
      <c r="B12" s="21" t="str">
        <f>$G$4</f>
        <v>EFFECT OF CENTRAL HOLE ON PANEL COMPRESSION BUCKLING ALLOWABLE</v>
      </c>
      <c r="C12" s="67"/>
      <c r="D12" s="67"/>
      <c r="E12" s="68"/>
      <c r="F12" s="67"/>
      <c r="G12" s="67"/>
      <c r="H12" s="67"/>
      <c r="I12" s="67"/>
      <c r="J12" s="67"/>
      <c r="K12" s="67"/>
      <c r="L12" s="30"/>
      <c r="M12" s="37"/>
      <c r="N12" s="38"/>
      <c r="O12" s="38"/>
      <c r="P12" s="38"/>
      <c r="Q12" s="38"/>
      <c r="R12" s="37"/>
      <c r="S12" s="37"/>
      <c r="T12" s="39"/>
    </row>
    <row r="13" spans="1:35" s="26" customFormat="1" ht="13.8" x14ac:dyDescent="0.3">
      <c r="A13" s="69"/>
      <c r="B13" s="105" t="s">
        <v>57</v>
      </c>
      <c r="C13" s="69"/>
      <c r="D13" s="69"/>
      <c r="E13" s="69"/>
      <c r="F13" s="69"/>
      <c r="G13" s="69"/>
      <c r="H13" s="69"/>
      <c r="I13" s="69"/>
      <c r="J13" s="69"/>
      <c r="K13" s="69"/>
      <c r="L13" s="29"/>
      <c r="M13" s="27"/>
      <c r="N13" s="27"/>
      <c r="O13" s="27"/>
      <c r="P13" s="27"/>
      <c r="Q13" s="27"/>
      <c r="R13" s="27"/>
      <c r="S13" s="27"/>
      <c r="T13" s="27"/>
    </row>
    <row r="14" spans="1:35" s="26" customFormat="1" ht="13.8" x14ac:dyDescent="0.3">
      <c r="A14" s="69"/>
      <c r="B14" s="71"/>
      <c r="C14" s="69"/>
      <c r="D14" s="72"/>
      <c r="E14" s="69"/>
      <c r="F14" s="69"/>
      <c r="G14" s="73"/>
      <c r="H14" s="69"/>
      <c r="I14" s="69"/>
      <c r="J14" s="69"/>
      <c r="K14" s="69"/>
      <c r="M14" s="27"/>
      <c r="N14" s="27"/>
      <c r="O14" s="27"/>
      <c r="P14" s="27"/>
      <c r="Q14" s="27"/>
      <c r="R14" s="27"/>
      <c r="S14" s="27"/>
      <c r="T14" s="27"/>
    </row>
    <row r="15" spans="1:35" s="26" customFormat="1" ht="13.8" x14ac:dyDescent="0.3">
      <c r="A15" s="69"/>
      <c r="B15" s="71" t="s">
        <v>56</v>
      </c>
      <c r="C15" s="69"/>
      <c r="D15" s="72"/>
      <c r="E15" s="69"/>
      <c r="F15" s="69"/>
      <c r="G15" s="69"/>
      <c r="H15" s="69"/>
      <c r="I15" s="69"/>
      <c r="J15" s="69"/>
      <c r="K15" s="6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69">
        <v>1</v>
      </c>
      <c r="B16" s="69" t="s">
        <v>58</v>
      </c>
      <c r="C16" s="69"/>
      <c r="D16" s="72"/>
      <c r="E16" s="69"/>
      <c r="F16" s="69"/>
      <c r="H16" s="69"/>
      <c r="I16" s="69"/>
      <c r="J16" s="69"/>
      <c r="K16" s="69"/>
      <c r="L16" s="30"/>
      <c r="M16" s="27"/>
      <c r="N16" s="27"/>
      <c r="O16" s="27"/>
      <c r="P16" s="27"/>
      <c r="Q16" s="27"/>
      <c r="R16" s="27"/>
      <c r="S16" s="27"/>
      <c r="T16" s="27"/>
      <c r="U16" s="30"/>
      <c r="V16" s="30"/>
      <c r="W16" s="18"/>
      <c r="X16" s="5"/>
      <c r="Y16" s="69"/>
      <c r="Z16" s="69"/>
      <c r="AA16" s="73"/>
      <c r="AB16" s="43"/>
      <c r="AC16" s="5"/>
      <c r="AD16" s="5"/>
      <c r="AE16" s="5"/>
      <c r="AF16" s="5"/>
      <c r="AG16" s="5"/>
      <c r="AH16" s="5"/>
      <c r="AI16" s="5"/>
    </row>
    <row r="17" spans="1:36" s="28" customFormat="1" ht="13.8" x14ac:dyDescent="0.3">
      <c r="A17" s="73">
        <v>2</v>
      </c>
      <c r="B17" s="73" t="s">
        <v>59</v>
      </c>
      <c r="C17" s="73"/>
      <c r="D17" s="73"/>
      <c r="E17" s="73"/>
      <c r="F17" s="73"/>
      <c r="K17" s="73"/>
      <c r="L17" s="30"/>
      <c r="M17" s="27"/>
      <c r="N17" s="27"/>
      <c r="O17" s="27"/>
      <c r="P17" s="27"/>
      <c r="Q17" s="27"/>
      <c r="R17" s="27"/>
      <c r="S17" s="27"/>
      <c r="T17" s="27"/>
      <c r="U17" s="30"/>
      <c r="V17" s="30"/>
      <c r="W17" s="18"/>
      <c r="X17" s="5"/>
      <c r="Y17" s="77"/>
      <c r="Z17" s="69"/>
      <c r="AA17" s="73"/>
      <c r="AB17" s="31"/>
      <c r="AC17" s="5"/>
      <c r="AD17" s="5"/>
      <c r="AE17" s="5"/>
      <c r="AF17" s="5"/>
      <c r="AG17" s="5"/>
      <c r="AH17" s="5"/>
      <c r="AI17" s="5"/>
      <c r="AJ17" s="5"/>
    </row>
    <row r="18" spans="1:36" s="28" customFormat="1" ht="13.8" x14ac:dyDescent="0.3">
      <c r="A18" s="69"/>
      <c r="B18" s="72"/>
      <c r="C18" s="74"/>
      <c r="D18" s="69"/>
      <c r="E18" s="69"/>
      <c r="F18" s="69"/>
      <c r="K18" s="69"/>
      <c r="L18" s="30"/>
      <c r="M18" s="27"/>
      <c r="N18" s="27"/>
      <c r="O18" s="27"/>
      <c r="P18" s="27"/>
      <c r="Q18" s="27"/>
      <c r="R18" s="27"/>
      <c r="S18" s="27"/>
      <c r="T18" s="27"/>
      <c r="U18" s="30"/>
      <c r="V18" s="30"/>
      <c r="W18" s="18"/>
      <c r="X18" s="18">
        <v>0</v>
      </c>
      <c r="Y18" s="28">
        <v>1</v>
      </c>
      <c r="AA18" s="5"/>
      <c r="AB18" s="73"/>
      <c r="AC18" s="44"/>
      <c r="AD18" s="5"/>
      <c r="AE18" s="45"/>
      <c r="AF18" s="44"/>
      <c r="AG18" s="44"/>
      <c r="AH18" s="5"/>
      <c r="AI18" s="45"/>
      <c r="AJ18" s="44"/>
    </row>
    <row r="19" spans="1:36" s="28" customFormat="1" ht="13.8" x14ac:dyDescent="0.3">
      <c r="A19" s="69"/>
      <c r="B19" s="72"/>
      <c r="C19" s="69"/>
      <c r="D19" s="69"/>
      <c r="E19" s="69"/>
      <c r="F19" s="69"/>
      <c r="G19" s="76" t="s">
        <v>49</v>
      </c>
      <c r="H19" s="99">
        <v>7</v>
      </c>
      <c r="I19" s="28" t="s">
        <v>50</v>
      </c>
      <c r="K19" s="69"/>
      <c r="L19" s="30"/>
      <c r="M19" s="27"/>
      <c r="N19" s="27"/>
      <c r="O19" s="27"/>
      <c r="P19" s="27"/>
      <c r="Q19" s="27"/>
      <c r="R19" s="27"/>
      <c r="S19" s="27"/>
      <c r="T19" s="27"/>
      <c r="U19" s="30"/>
      <c r="V19" s="30"/>
      <c r="W19" s="18"/>
      <c r="X19" s="5">
        <v>0.7</v>
      </c>
      <c r="Y19" s="77">
        <v>0.5</v>
      </c>
      <c r="Z19" s="5"/>
      <c r="AA19" s="5"/>
      <c r="AB19" s="73"/>
      <c r="AC19" s="44"/>
      <c r="AD19" s="18"/>
      <c r="AE19" s="18"/>
      <c r="AF19" s="42"/>
      <c r="AG19" s="44"/>
      <c r="AH19" s="18"/>
      <c r="AI19" s="18"/>
      <c r="AJ19" s="42"/>
    </row>
    <row r="20" spans="1:36" s="28" customFormat="1" ht="13.8" x14ac:dyDescent="0.3">
      <c r="A20" s="75"/>
      <c r="B20" s="76"/>
      <c r="C20" s="77"/>
      <c r="D20" s="69"/>
      <c r="E20" s="69"/>
      <c r="F20" s="69"/>
      <c r="G20" s="72" t="s">
        <v>48</v>
      </c>
      <c r="H20" s="99">
        <v>3</v>
      </c>
      <c r="I20" s="28" t="s">
        <v>50</v>
      </c>
      <c r="K20" s="69"/>
      <c r="L20" s="30"/>
      <c r="M20" s="27"/>
      <c r="N20" s="27"/>
      <c r="O20" s="27"/>
      <c r="P20" s="27"/>
      <c r="Q20" s="27"/>
      <c r="R20" s="27"/>
      <c r="S20" s="27"/>
      <c r="T20" s="27"/>
      <c r="U20" s="30"/>
      <c r="V20" s="98"/>
      <c r="W20" s="18"/>
      <c r="X20" s="5"/>
      <c r="Z20" s="5"/>
      <c r="AA20" s="5"/>
      <c r="AC20" s="47"/>
      <c r="AD20" s="48"/>
    </row>
    <row r="21" spans="1:36" s="28" customFormat="1" ht="13.8" x14ac:dyDescent="0.3">
      <c r="A21" s="75"/>
      <c r="B21" s="77"/>
      <c r="C21" s="75"/>
      <c r="D21" s="72"/>
      <c r="E21" s="69"/>
      <c r="F21" s="78"/>
      <c r="J21" s="73"/>
      <c r="K21" s="69"/>
      <c r="L21" s="30"/>
      <c r="M21" s="27"/>
      <c r="N21" s="27"/>
      <c r="O21" s="27"/>
      <c r="P21" s="27"/>
      <c r="Q21" s="27"/>
      <c r="R21" s="27"/>
      <c r="S21" s="27"/>
      <c r="T21" s="27"/>
      <c r="U21" s="30"/>
      <c r="V21" s="30"/>
      <c r="W21" s="5"/>
      <c r="X21" s="5"/>
      <c r="Y21" s="77"/>
      <c r="Z21" s="5"/>
      <c r="AA21" s="5"/>
      <c r="AC21" s="5"/>
      <c r="AD21" s="18"/>
    </row>
    <row r="22" spans="1:36" s="28" customFormat="1" ht="13.8" x14ac:dyDescent="0.3">
      <c r="A22" s="75"/>
      <c r="B22" s="77"/>
      <c r="C22" s="79"/>
      <c r="D22" s="79"/>
      <c r="E22" s="69"/>
      <c r="F22" s="78"/>
      <c r="G22" s="72" t="s">
        <v>51</v>
      </c>
      <c r="H22" s="116">
        <f>H20/H19</f>
        <v>0.42857142857142855</v>
      </c>
      <c r="I22" s="73"/>
      <c r="J22" s="73"/>
      <c r="K22" s="69"/>
      <c r="L22" s="30"/>
      <c r="M22" s="27"/>
      <c r="N22" s="27"/>
      <c r="O22" s="27"/>
      <c r="P22" s="27"/>
      <c r="Q22" s="27"/>
      <c r="R22" s="27"/>
      <c r="S22" s="27"/>
      <c r="T22" s="27"/>
      <c r="U22" s="30"/>
      <c r="V22" s="30"/>
      <c r="W22" s="18" t="s">
        <v>60</v>
      </c>
      <c r="X22" s="5">
        <f>(Y19-Y18)/(X19-X18)</f>
        <v>-0.7142857142857143</v>
      </c>
      <c r="Z22" s="5"/>
      <c r="AA22" s="5"/>
      <c r="AC22" s="5"/>
      <c r="AD22" s="18"/>
    </row>
    <row r="23" spans="1:36" s="28" customFormat="1" ht="13.8" x14ac:dyDescent="0.3">
      <c r="A23" s="69"/>
      <c r="B23" s="69"/>
      <c r="C23" s="79"/>
      <c r="D23" s="80"/>
      <c r="E23" s="69"/>
      <c r="F23" s="80"/>
      <c r="J23" s="73"/>
      <c r="K23" s="69"/>
      <c r="L23" s="30"/>
      <c r="M23" s="27"/>
      <c r="N23" s="27"/>
      <c r="O23" s="27"/>
      <c r="P23" s="27"/>
      <c r="Q23" s="27"/>
      <c r="R23" s="27"/>
      <c r="S23" s="27"/>
      <c r="T23" s="27"/>
      <c r="U23" s="30"/>
      <c r="V23" s="30"/>
      <c r="W23" s="48" t="s">
        <v>61</v>
      </c>
      <c r="X23" s="5">
        <v>1</v>
      </c>
      <c r="Y23" s="77"/>
      <c r="Z23" s="5"/>
      <c r="AA23" s="5"/>
      <c r="AC23" s="18"/>
      <c r="AD23" s="18"/>
    </row>
    <row r="24" spans="1:36" s="28" customFormat="1" ht="13.8" x14ac:dyDescent="0.3">
      <c r="A24" s="75"/>
      <c r="B24" s="69"/>
      <c r="C24" s="79"/>
      <c r="D24" s="80"/>
      <c r="E24" s="69"/>
      <c r="F24" s="80"/>
      <c r="G24" s="69"/>
      <c r="H24" s="80"/>
      <c r="I24" s="73"/>
      <c r="J24" s="73"/>
      <c r="K24" s="69"/>
      <c r="L24" s="30"/>
      <c r="M24" s="27"/>
      <c r="N24" s="27"/>
      <c r="O24" s="27"/>
      <c r="P24" s="27"/>
      <c r="Q24" s="27"/>
      <c r="R24" s="27"/>
      <c r="S24" s="27"/>
      <c r="T24" s="27"/>
      <c r="U24" s="30"/>
      <c r="V24" s="30"/>
      <c r="W24" s="48"/>
      <c r="X24" s="18"/>
      <c r="Z24" s="5"/>
      <c r="AA24" s="5"/>
      <c r="AC24" s="18"/>
      <c r="AD24" s="18"/>
    </row>
    <row r="25" spans="1:36" s="28" customFormat="1" ht="13.8" x14ac:dyDescent="0.3">
      <c r="A25" s="75"/>
      <c r="B25" s="75"/>
      <c r="C25" s="79"/>
      <c r="D25" s="80"/>
      <c r="E25" s="69"/>
      <c r="F25" s="80"/>
      <c r="G25" s="69"/>
      <c r="H25" s="80"/>
      <c r="I25" s="73"/>
      <c r="J25" s="73"/>
      <c r="K25" s="69"/>
      <c r="L25" s="30"/>
      <c r="M25" s="27"/>
      <c r="N25" s="27"/>
      <c r="O25" s="27"/>
      <c r="P25" s="27"/>
      <c r="Q25" s="27"/>
      <c r="R25" s="27"/>
      <c r="S25" s="27"/>
      <c r="T25" s="27"/>
      <c r="U25" s="30"/>
      <c r="V25" s="30"/>
      <c r="W25" s="18"/>
      <c r="Y25" s="77"/>
      <c r="Z25" s="47"/>
      <c r="AA25" s="5"/>
      <c r="AC25" s="18"/>
      <c r="AD25" s="18"/>
    </row>
    <row r="26" spans="1:36" s="28" customFormat="1" ht="13.8" x14ac:dyDescent="0.3">
      <c r="A26" s="75"/>
      <c r="B26" s="75"/>
      <c r="C26" s="79"/>
      <c r="D26" s="80"/>
      <c r="E26" s="69"/>
      <c r="F26" s="80"/>
      <c r="G26" s="69"/>
      <c r="H26" s="80"/>
      <c r="I26" s="73"/>
      <c r="J26" s="73"/>
      <c r="K26" s="75"/>
      <c r="L26" s="30"/>
      <c r="M26" s="27"/>
      <c r="N26" s="27"/>
      <c r="O26" s="27"/>
      <c r="P26" s="27"/>
      <c r="Q26" s="27"/>
      <c r="R26" s="27"/>
      <c r="S26" s="27"/>
      <c r="T26" s="27"/>
      <c r="U26" s="30"/>
      <c r="V26" s="30"/>
      <c r="W26" s="18"/>
      <c r="X26" s="5"/>
      <c r="Z26" s="5"/>
      <c r="AA26" s="5"/>
      <c r="AC26" s="18"/>
      <c r="AD26" s="18"/>
    </row>
    <row r="27" spans="1:36" s="28" customFormat="1" ht="13.8" x14ac:dyDescent="0.3">
      <c r="A27" s="75"/>
      <c r="B27" s="75"/>
      <c r="C27" s="79"/>
      <c r="D27" s="80"/>
      <c r="E27" s="69"/>
      <c r="F27" s="80"/>
      <c r="G27" s="69"/>
      <c r="H27" s="80"/>
      <c r="I27" s="73"/>
      <c r="J27" s="73"/>
      <c r="K27" s="75"/>
      <c r="L27" s="30"/>
      <c r="M27" s="27"/>
      <c r="N27" s="27"/>
      <c r="O27" s="27"/>
      <c r="P27" s="27"/>
      <c r="Q27" s="27"/>
      <c r="R27" s="27"/>
      <c r="S27" s="27"/>
      <c r="T27" s="27"/>
      <c r="U27" s="30"/>
      <c r="V27" s="30"/>
      <c r="W27" s="117">
        <f>H22</f>
        <v>0.42857142857142855</v>
      </c>
      <c r="X27" s="5">
        <v>0</v>
      </c>
      <c r="Y27" s="77"/>
      <c r="Z27" s="5"/>
      <c r="AA27" s="5"/>
      <c r="AC27" s="18"/>
      <c r="AD27" s="5"/>
    </row>
    <row r="28" spans="1:36" s="28" customFormat="1" ht="13.8" x14ac:dyDescent="0.3">
      <c r="A28" s="69"/>
      <c r="B28" s="69"/>
      <c r="C28" s="69"/>
      <c r="D28" s="69"/>
      <c r="E28" s="69"/>
      <c r="F28" s="69"/>
      <c r="G28" s="69"/>
      <c r="H28" s="69"/>
      <c r="I28" s="69"/>
      <c r="J28" s="69"/>
      <c r="K28" s="69"/>
      <c r="L28" s="30"/>
      <c r="M28" s="27"/>
      <c r="N28" s="27"/>
      <c r="O28" s="27"/>
      <c r="P28" s="27"/>
      <c r="Q28" s="27"/>
      <c r="R28" s="27"/>
      <c r="S28" s="27"/>
      <c r="T28" s="27"/>
      <c r="U28" s="30"/>
      <c r="V28" s="30"/>
      <c r="W28" s="101">
        <f>W27</f>
        <v>0.42857142857142855</v>
      </c>
      <c r="X28" s="47">
        <f>H22*X22+X23</f>
        <v>0.69387755102040816</v>
      </c>
      <c r="AC28" s="47"/>
      <c r="AD28" s="47"/>
    </row>
    <row r="29" spans="1:36" s="28" customFormat="1" ht="13.8" x14ac:dyDescent="0.3">
      <c r="A29" s="69"/>
      <c r="B29" s="69"/>
      <c r="C29" s="69"/>
      <c r="D29" s="69"/>
      <c r="E29" s="69"/>
      <c r="F29" s="69"/>
      <c r="G29" s="69"/>
      <c r="H29" s="69"/>
      <c r="I29" s="69"/>
      <c r="J29" s="69"/>
      <c r="K29" s="69"/>
      <c r="L29" s="30"/>
      <c r="M29" s="27"/>
      <c r="N29" s="27"/>
      <c r="O29" s="27"/>
      <c r="P29" s="27"/>
      <c r="Q29" s="27"/>
      <c r="R29" s="27"/>
      <c r="S29" s="27"/>
      <c r="T29" s="27"/>
      <c r="U29" s="30"/>
      <c r="V29" s="30"/>
      <c r="W29" s="28">
        <v>0</v>
      </c>
      <c r="X29" s="28">
        <f>X28</f>
        <v>0.69387755102040816</v>
      </c>
      <c r="AC29" s="18"/>
      <c r="AD29" s="18"/>
    </row>
    <row r="30" spans="1:36" s="28" customFormat="1" ht="13.8" x14ac:dyDescent="0.3">
      <c r="A30" s="76"/>
      <c r="B30" s="73"/>
      <c r="C30" s="73"/>
      <c r="D30" s="81"/>
      <c r="E30" s="69"/>
      <c r="F30" s="69"/>
      <c r="G30" s="69"/>
      <c r="H30" s="69"/>
      <c r="I30" s="69"/>
      <c r="J30" s="69"/>
      <c r="K30" s="69"/>
      <c r="L30" s="30"/>
      <c r="M30" s="27"/>
      <c r="N30" s="27"/>
      <c r="O30" s="27"/>
      <c r="P30" s="27"/>
      <c r="Q30" s="27"/>
      <c r="R30" s="27"/>
      <c r="S30" s="27"/>
      <c r="T30" s="27"/>
      <c r="U30" s="30"/>
      <c r="V30" s="30"/>
      <c r="Y30" s="100"/>
      <c r="AC30" s="18"/>
      <c r="AD30" s="18"/>
    </row>
    <row r="31" spans="1:36" s="28" customFormat="1" ht="13.8" x14ac:dyDescent="0.3">
      <c r="A31" s="72"/>
      <c r="B31" s="82"/>
      <c r="C31" s="83"/>
      <c r="D31" s="84"/>
      <c r="E31" s="69"/>
      <c r="F31" s="72"/>
      <c r="G31" s="74"/>
      <c r="H31" s="69"/>
      <c r="I31" s="73"/>
      <c r="J31" s="69"/>
      <c r="K31" s="69"/>
      <c r="L31" s="30"/>
      <c r="M31" s="27"/>
      <c r="N31" s="27"/>
      <c r="O31" s="27"/>
      <c r="P31" s="27"/>
      <c r="Q31" s="27"/>
      <c r="R31" s="27"/>
      <c r="S31" s="27"/>
      <c r="T31" s="27"/>
      <c r="U31" s="30"/>
      <c r="V31" s="40"/>
      <c r="AC31" s="18"/>
      <c r="AD31" s="18"/>
    </row>
    <row r="32" spans="1:36" s="28" customFormat="1" ht="13.8" x14ac:dyDescent="0.3">
      <c r="A32" s="76"/>
      <c r="B32" s="73"/>
      <c r="C32" s="73"/>
      <c r="D32" s="84"/>
      <c r="E32" s="69"/>
      <c r="F32" s="72"/>
      <c r="G32" s="69"/>
      <c r="H32" s="69"/>
      <c r="I32" s="73"/>
      <c r="J32" s="77"/>
      <c r="K32" s="77"/>
      <c r="L32" s="30"/>
      <c r="M32" s="27"/>
      <c r="N32" s="27"/>
      <c r="O32" s="27"/>
      <c r="P32" s="27"/>
      <c r="Q32" s="27"/>
      <c r="R32" s="27"/>
      <c r="S32" s="27"/>
      <c r="T32" s="27"/>
      <c r="U32" s="30"/>
      <c r="V32" s="40"/>
      <c r="AC32" s="18"/>
      <c r="AD32" s="18"/>
    </row>
    <row r="33" spans="1:34" s="28" customFormat="1" ht="13.8" x14ac:dyDescent="0.3">
      <c r="A33" s="76"/>
      <c r="B33" s="85"/>
      <c r="C33" s="69"/>
      <c r="D33" s="69"/>
      <c r="E33" s="69"/>
      <c r="F33" s="76"/>
      <c r="G33" s="77"/>
      <c r="H33" s="69"/>
      <c r="I33" s="73"/>
      <c r="J33" s="77"/>
      <c r="K33" s="77"/>
      <c r="L33" s="30"/>
      <c r="M33" s="27"/>
      <c r="N33" s="27"/>
      <c r="O33" s="27"/>
      <c r="P33" s="27"/>
      <c r="Q33" s="27"/>
      <c r="R33" s="27"/>
      <c r="S33" s="27"/>
      <c r="T33" s="27"/>
      <c r="U33" s="30"/>
      <c r="V33" s="40"/>
      <c r="AC33" s="18"/>
    </row>
    <row r="34" spans="1:34" s="28" customFormat="1" ht="13.8" x14ac:dyDescent="0.3">
      <c r="A34" s="69"/>
      <c r="B34" s="73"/>
      <c r="C34" s="73"/>
      <c r="D34" s="86"/>
      <c r="E34" s="69"/>
      <c r="F34" s="76"/>
      <c r="G34" s="73"/>
      <c r="H34" s="72"/>
      <c r="I34" s="101"/>
      <c r="K34" s="69"/>
      <c r="L34" s="30"/>
      <c r="M34" s="27"/>
      <c r="N34" s="27"/>
      <c r="O34" s="27"/>
      <c r="P34" s="27"/>
      <c r="Q34" s="27"/>
      <c r="R34" s="27"/>
      <c r="S34" s="27"/>
      <c r="T34" s="27"/>
      <c r="U34" s="30"/>
      <c r="V34" s="40"/>
      <c r="AC34" s="5"/>
      <c r="AD34" s="18"/>
    </row>
    <row r="35" spans="1:34" s="28" customFormat="1" ht="13.8" x14ac:dyDescent="0.3">
      <c r="A35" s="69"/>
      <c r="B35" s="69"/>
      <c r="C35" s="69"/>
      <c r="D35" s="69"/>
      <c r="E35" s="69"/>
      <c r="F35" s="76"/>
      <c r="G35" s="73"/>
      <c r="K35" s="69"/>
      <c r="L35" s="30"/>
      <c r="M35" s="27"/>
      <c r="N35" s="27"/>
      <c r="O35" s="27"/>
      <c r="P35" s="27"/>
      <c r="Q35" s="27"/>
      <c r="R35" s="27"/>
      <c r="S35" s="27"/>
      <c r="T35" s="27"/>
      <c r="U35" s="30"/>
      <c r="V35" s="48"/>
      <c r="W35" s="42"/>
      <c r="X35" s="47"/>
      <c r="Y35" s="48"/>
      <c r="Z35" s="18"/>
      <c r="AA35" s="42"/>
    </row>
    <row r="36" spans="1:34" s="28" customFormat="1" ht="13.8" x14ac:dyDescent="0.3">
      <c r="A36" s="69"/>
      <c r="B36" s="87"/>
      <c r="C36" s="73"/>
      <c r="D36" s="86"/>
      <c r="E36" s="69"/>
      <c r="F36" s="69"/>
      <c r="G36" s="69"/>
      <c r="H36" s="72"/>
      <c r="J36" s="73"/>
      <c r="K36" s="69"/>
      <c r="L36" s="30"/>
      <c r="M36" s="27"/>
      <c r="N36" s="27"/>
      <c r="O36" s="27"/>
      <c r="P36" s="27"/>
      <c r="Q36" s="27"/>
      <c r="R36" s="27"/>
      <c r="S36" s="27"/>
      <c r="T36" s="27"/>
      <c r="U36" s="30"/>
      <c r="V36" s="30"/>
      <c r="W36" s="40"/>
      <c r="X36" s="40"/>
      <c r="Z36" s="18"/>
      <c r="AA36" s="42"/>
      <c r="AD36" s="40"/>
      <c r="AF36" s="18"/>
      <c r="AG36" s="42"/>
    </row>
    <row r="37" spans="1:34" s="28" customFormat="1" ht="13.8" x14ac:dyDescent="0.3">
      <c r="A37" s="69"/>
      <c r="B37" s="69"/>
      <c r="C37" s="69"/>
      <c r="D37" s="69"/>
      <c r="E37" s="69"/>
      <c r="F37" s="69"/>
      <c r="G37" s="69"/>
      <c r="H37" s="72"/>
      <c r="I37" s="72" t="s">
        <v>62</v>
      </c>
      <c r="J37" s="118">
        <f>X29</f>
        <v>0.69387755102040816</v>
      </c>
      <c r="K37" s="69"/>
      <c r="L37" s="30"/>
      <c r="M37" s="27"/>
      <c r="N37" s="27"/>
      <c r="O37" s="27"/>
      <c r="P37" s="27"/>
      <c r="Q37" s="27"/>
      <c r="R37" s="27"/>
      <c r="S37" s="27"/>
      <c r="T37" s="27"/>
      <c r="U37" s="30"/>
      <c r="V37" s="30"/>
      <c r="W37" s="42">
        <v>0</v>
      </c>
      <c r="X37" s="108">
        <v>423</v>
      </c>
      <c r="Y37" s="113">
        <f>X37/X37</f>
        <v>1</v>
      </c>
      <c r="Z37" s="6">
        <v>366</v>
      </c>
      <c r="AA37" s="113">
        <f>Z37/Z37</f>
        <v>1</v>
      </c>
      <c r="AB37" s="113">
        <f>MIN(Y37,AA37)</f>
        <v>1</v>
      </c>
      <c r="AC37" s="52"/>
      <c r="AD37" s="108">
        <v>228</v>
      </c>
      <c r="AE37" s="113">
        <f>AD37/AD37</f>
        <v>1</v>
      </c>
      <c r="AF37" s="6">
        <v>145</v>
      </c>
      <c r="AG37" s="113">
        <f>AF37/AF37</f>
        <v>1</v>
      </c>
      <c r="AH37" s="113">
        <f>MIN(AE37,AG37)</f>
        <v>1</v>
      </c>
    </row>
    <row r="38" spans="1:34" s="28" customFormat="1" ht="13.8" x14ac:dyDescent="0.3">
      <c r="A38" s="76"/>
      <c r="B38" s="72"/>
      <c r="C38" s="69"/>
      <c r="D38" s="69"/>
      <c r="E38" s="69"/>
      <c r="F38" s="69"/>
      <c r="G38" s="69"/>
      <c r="H38" s="72"/>
      <c r="I38" s="102"/>
      <c r="J38" s="69"/>
      <c r="K38" s="69"/>
      <c r="L38" s="30"/>
      <c r="M38" s="27"/>
      <c r="N38" s="27"/>
      <c r="O38" s="27"/>
      <c r="P38" s="27"/>
      <c r="Q38" s="27"/>
      <c r="R38" s="27"/>
      <c r="S38" s="27"/>
      <c r="T38" s="27"/>
      <c r="U38" s="30"/>
      <c r="V38" s="30"/>
      <c r="W38" s="42">
        <v>0.05</v>
      </c>
      <c r="X38" s="109">
        <v>425</v>
      </c>
      <c r="Y38" s="113">
        <f>X38/X37</f>
        <v>1.0047281323877069</v>
      </c>
      <c r="Z38" s="9">
        <v>359</v>
      </c>
      <c r="AA38" s="113">
        <f>Z38/Z37</f>
        <v>0.98087431693989069</v>
      </c>
      <c r="AB38" s="113">
        <f t="shared" ref="AB38:AB51" si="0">MIN(Y38,AA38)</f>
        <v>0.98087431693989069</v>
      </c>
      <c r="AC38" s="52"/>
      <c r="AD38" s="109">
        <v>228</v>
      </c>
      <c r="AE38" s="113">
        <f>AD38/AD37</f>
        <v>1</v>
      </c>
      <c r="AF38" s="9">
        <v>143</v>
      </c>
      <c r="AG38" s="113">
        <f>AF38/AF37</f>
        <v>0.98620689655172411</v>
      </c>
      <c r="AH38" s="113">
        <f t="shared" ref="AH38:AH51" si="1">MIN(AE38,AG38)</f>
        <v>0.98620689655172411</v>
      </c>
    </row>
    <row r="39" spans="1:34" s="28" customFormat="1" ht="13.8" x14ac:dyDescent="0.3">
      <c r="A39" s="69"/>
      <c r="B39" s="88"/>
      <c r="C39" s="89"/>
      <c r="D39" s="84"/>
      <c r="E39" s="69"/>
      <c r="F39" s="69"/>
      <c r="G39" s="69"/>
      <c r="H39" s="69"/>
      <c r="I39" s="69"/>
      <c r="J39" s="69"/>
      <c r="K39" s="69"/>
      <c r="L39" s="30"/>
      <c r="M39" s="27"/>
      <c r="N39" s="27"/>
      <c r="O39" s="27"/>
      <c r="P39" s="27"/>
      <c r="Q39" s="27"/>
      <c r="R39" s="27"/>
      <c r="S39" s="27"/>
      <c r="T39" s="27"/>
      <c r="U39" s="30"/>
      <c r="V39" s="30"/>
      <c r="W39" s="42">
        <v>0.1</v>
      </c>
      <c r="X39" s="109">
        <v>429</v>
      </c>
      <c r="Y39" s="113">
        <f>X39/X37</f>
        <v>1.0141843971631206</v>
      </c>
      <c r="Z39" s="9">
        <v>343</v>
      </c>
      <c r="AA39" s="113">
        <f>Z39/Z37</f>
        <v>0.93715846994535523</v>
      </c>
      <c r="AB39" s="113">
        <f t="shared" si="0"/>
        <v>0.93715846994535523</v>
      </c>
      <c r="AC39" s="52"/>
      <c r="AD39" s="109">
        <v>229</v>
      </c>
      <c r="AE39" s="113">
        <f>AD39/AD37</f>
        <v>1.0043859649122806</v>
      </c>
      <c r="AF39" s="9">
        <v>140</v>
      </c>
      <c r="AG39" s="113">
        <f>AF39/AF37</f>
        <v>0.96551724137931039</v>
      </c>
      <c r="AH39" s="113">
        <f t="shared" si="1"/>
        <v>0.96551724137931039</v>
      </c>
    </row>
    <row r="40" spans="1:34" s="28" customFormat="1" ht="13.8" x14ac:dyDescent="0.3">
      <c r="A40" s="69"/>
      <c r="B40" s="72"/>
      <c r="C40" s="74"/>
      <c r="D40" s="69"/>
      <c r="E40" s="69"/>
      <c r="F40" s="69"/>
      <c r="G40" s="69"/>
      <c r="H40" s="69"/>
      <c r="I40" s="69"/>
      <c r="J40" s="79"/>
      <c r="K40" s="69"/>
      <c r="L40" s="30"/>
      <c r="M40" s="27"/>
      <c r="N40" s="27"/>
      <c r="O40" s="27"/>
      <c r="P40" s="27"/>
      <c r="Q40" s="27"/>
      <c r="R40" s="27"/>
      <c r="S40" s="27"/>
      <c r="T40" s="27"/>
      <c r="U40" s="30"/>
      <c r="V40" s="30"/>
      <c r="W40" s="42">
        <v>0.15</v>
      </c>
      <c r="X40" s="109">
        <v>430</v>
      </c>
      <c r="Y40" s="113">
        <f>X40/X37</f>
        <v>1.0165484633569739</v>
      </c>
      <c r="Z40" s="9">
        <v>327</v>
      </c>
      <c r="AA40" s="113">
        <f>Z40/Z37</f>
        <v>0.89344262295081966</v>
      </c>
      <c r="AB40" s="113">
        <f t="shared" si="0"/>
        <v>0.89344262295081966</v>
      </c>
      <c r="AC40" s="52"/>
      <c r="AD40" s="109">
        <v>230</v>
      </c>
      <c r="AE40" s="113">
        <f>AD40/AD37</f>
        <v>1.0087719298245614</v>
      </c>
      <c r="AF40" s="9">
        <v>132</v>
      </c>
      <c r="AG40" s="113">
        <f>AF40/AF37</f>
        <v>0.91034482758620694</v>
      </c>
      <c r="AH40" s="113">
        <f t="shared" si="1"/>
        <v>0.91034482758620694</v>
      </c>
    </row>
    <row r="41" spans="1:34" s="28" customFormat="1" ht="13.8" x14ac:dyDescent="0.3">
      <c r="A41" s="76"/>
      <c r="B41" s="85"/>
      <c r="C41" s="69"/>
      <c r="D41" s="69"/>
      <c r="E41" s="69"/>
      <c r="F41" s="76"/>
      <c r="G41" s="85"/>
      <c r="H41" s="69"/>
      <c r="I41" s="69"/>
      <c r="J41" s="69"/>
      <c r="K41" s="69"/>
      <c r="L41" s="30"/>
      <c r="M41" s="27"/>
      <c r="N41" s="27"/>
      <c r="O41" s="27"/>
      <c r="P41" s="27"/>
      <c r="Q41" s="27"/>
      <c r="R41" s="27"/>
      <c r="S41" s="27"/>
      <c r="T41" s="27"/>
      <c r="U41" s="30"/>
      <c r="V41" s="30"/>
      <c r="W41" s="42">
        <v>0.2</v>
      </c>
      <c r="X41" s="109">
        <v>423</v>
      </c>
      <c r="Y41" s="113">
        <f>X41/X37</f>
        <v>1</v>
      </c>
      <c r="Z41" s="9">
        <v>317</v>
      </c>
      <c r="AA41" s="113">
        <f>Z41/Z37</f>
        <v>0.86612021857923494</v>
      </c>
      <c r="AB41" s="113">
        <f t="shared" si="0"/>
        <v>0.86612021857923494</v>
      </c>
      <c r="AC41" s="52"/>
      <c r="AD41" s="109">
        <v>228</v>
      </c>
      <c r="AE41" s="113">
        <f>AD41/AD37</f>
        <v>1</v>
      </c>
      <c r="AF41" s="9">
        <v>126.5</v>
      </c>
      <c r="AG41" s="113">
        <f>AF41/AF37</f>
        <v>0.87241379310344824</v>
      </c>
      <c r="AH41" s="113">
        <f t="shared" si="1"/>
        <v>0.87241379310344824</v>
      </c>
    </row>
    <row r="42" spans="1:34" s="28" customFormat="1" ht="13.8" x14ac:dyDescent="0.3">
      <c r="A42" s="69"/>
      <c r="B42" s="90"/>
      <c r="C42" s="89"/>
      <c r="D42" s="84"/>
      <c r="E42" s="83"/>
      <c r="F42" s="69"/>
      <c r="G42" s="87"/>
      <c r="H42" s="73"/>
      <c r="I42" s="69"/>
      <c r="J42" s="69"/>
      <c r="K42" s="69"/>
      <c r="L42" s="30"/>
      <c r="M42" s="27"/>
      <c r="N42" s="27"/>
      <c r="O42" s="27"/>
      <c r="P42" s="27"/>
      <c r="Q42" s="27"/>
      <c r="R42" s="27"/>
      <c r="S42" s="27"/>
      <c r="T42" s="27"/>
      <c r="U42" s="30"/>
      <c r="V42" s="30"/>
      <c r="W42" s="42">
        <v>0.25</v>
      </c>
      <c r="X42" s="109">
        <v>405</v>
      </c>
      <c r="Y42" s="113">
        <f>X42/X37</f>
        <v>0.95744680851063835</v>
      </c>
      <c r="Z42" s="9">
        <v>312</v>
      </c>
      <c r="AA42" s="113">
        <f>Z42/Z37</f>
        <v>0.85245901639344257</v>
      </c>
      <c r="AB42" s="113">
        <f t="shared" si="0"/>
        <v>0.85245901639344257</v>
      </c>
      <c r="AC42" s="52"/>
      <c r="AD42" s="109">
        <v>223</v>
      </c>
      <c r="AE42" s="113">
        <f>AD42/AD37</f>
        <v>0.97807017543859653</v>
      </c>
      <c r="AF42" s="9">
        <v>120</v>
      </c>
      <c r="AG42" s="113">
        <f>AF42/AF37</f>
        <v>0.82758620689655171</v>
      </c>
      <c r="AH42" s="113">
        <f t="shared" si="1"/>
        <v>0.82758620689655171</v>
      </c>
    </row>
    <row r="43" spans="1:34" s="28" customFormat="1" ht="13.8" x14ac:dyDescent="0.3">
      <c r="A43" s="69"/>
      <c r="B43" s="72"/>
      <c r="C43" s="89"/>
      <c r="D43" s="69"/>
      <c r="E43" s="69"/>
      <c r="F43" s="69"/>
      <c r="G43" s="69"/>
      <c r="H43" s="69"/>
      <c r="I43" s="69"/>
      <c r="J43" s="69"/>
      <c r="K43" s="69"/>
      <c r="L43" s="30"/>
      <c r="M43" s="27"/>
      <c r="N43" s="27"/>
      <c r="O43" s="27"/>
      <c r="P43" s="27"/>
      <c r="Q43" s="27"/>
      <c r="R43" s="27"/>
      <c r="S43" s="27"/>
      <c r="T43" s="27"/>
      <c r="U43" s="30"/>
      <c r="V43" s="30"/>
      <c r="W43" s="42">
        <v>0.3</v>
      </c>
      <c r="X43" s="109">
        <v>382</v>
      </c>
      <c r="Y43" s="113">
        <f>X43/X37</f>
        <v>0.90307328605200943</v>
      </c>
      <c r="Z43" s="9">
        <v>311</v>
      </c>
      <c r="AA43" s="113">
        <f>Z43/Z37</f>
        <v>0.84972677595628421</v>
      </c>
      <c r="AB43" s="113">
        <f t="shared" si="0"/>
        <v>0.84972677595628421</v>
      </c>
      <c r="AC43" s="52"/>
      <c r="AD43" s="109">
        <v>215</v>
      </c>
      <c r="AE43" s="113">
        <f>AD43/AD37</f>
        <v>0.94298245614035092</v>
      </c>
      <c r="AF43" s="9">
        <v>115</v>
      </c>
      <c r="AG43" s="113">
        <f>AF43/AF37</f>
        <v>0.7931034482758621</v>
      </c>
      <c r="AH43" s="113">
        <f t="shared" si="1"/>
        <v>0.7931034482758621</v>
      </c>
    </row>
    <row r="44" spans="1:34" s="28" customFormat="1" ht="13.8" x14ac:dyDescent="0.3">
      <c r="A44" s="76"/>
      <c r="B44" s="72"/>
      <c r="C44" s="91"/>
      <c r="D44" s="69"/>
      <c r="E44" s="69"/>
      <c r="F44" s="76"/>
      <c r="G44" s="85"/>
      <c r="H44" s="69"/>
      <c r="I44" s="69"/>
      <c r="J44" s="69"/>
      <c r="K44" s="69"/>
      <c r="L44" s="30"/>
      <c r="M44" s="27"/>
      <c r="N44" s="27"/>
      <c r="O44" s="27"/>
      <c r="P44" s="27"/>
      <c r="Q44" s="27"/>
      <c r="R44" s="27"/>
      <c r="S44" s="27"/>
      <c r="T44" s="27"/>
      <c r="U44" s="30"/>
      <c r="V44" s="30"/>
      <c r="W44" s="42">
        <v>0.35</v>
      </c>
      <c r="X44" s="109">
        <v>362</v>
      </c>
      <c r="Y44" s="113">
        <f>X44/X37</f>
        <v>0.85579196217494091</v>
      </c>
      <c r="Z44" s="110">
        <v>311</v>
      </c>
      <c r="AA44" s="113">
        <f>Z44/Z37</f>
        <v>0.84972677595628421</v>
      </c>
      <c r="AB44" s="113">
        <f t="shared" si="0"/>
        <v>0.84972677595628421</v>
      </c>
      <c r="AC44" s="52"/>
      <c r="AD44" s="109">
        <v>205</v>
      </c>
      <c r="AE44" s="113">
        <f>AD44/AD37</f>
        <v>0.89912280701754388</v>
      </c>
      <c r="AF44" s="110">
        <v>112</v>
      </c>
      <c r="AG44" s="113">
        <f>AF44/AF37</f>
        <v>0.77241379310344827</v>
      </c>
      <c r="AH44" s="113">
        <f t="shared" si="1"/>
        <v>0.77241379310344827</v>
      </c>
    </row>
    <row r="45" spans="1:34" s="28" customFormat="1" ht="13.8" x14ac:dyDescent="0.3">
      <c r="A45" s="69"/>
      <c r="B45" s="73"/>
      <c r="C45" s="92"/>
      <c r="D45" s="84"/>
      <c r="E45" s="79"/>
      <c r="F45" s="69"/>
      <c r="G45" s="92"/>
      <c r="H45" s="73"/>
      <c r="I45" s="93"/>
      <c r="J45" s="69"/>
      <c r="K45" s="69"/>
      <c r="L45" s="30"/>
      <c r="M45" s="27"/>
      <c r="N45" s="27"/>
      <c r="O45" s="27"/>
      <c r="P45" s="27"/>
      <c r="Q45" s="27"/>
      <c r="R45" s="27"/>
      <c r="S45" s="27"/>
      <c r="T45" s="27"/>
      <c r="U45" s="30"/>
      <c r="V45" s="30"/>
      <c r="W45" s="42">
        <v>0.4</v>
      </c>
      <c r="X45" s="109">
        <v>341</v>
      </c>
      <c r="Y45" s="113">
        <f>X45/X37</f>
        <v>0.80614657210401897</v>
      </c>
      <c r="Z45" s="9">
        <v>308</v>
      </c>
      <c r="AA45" s="113">
        <f>Z45/Z37</f>
        <v>0.84153005464480879</v>
      </c>
      <c r="AB45" s="113">
        <f t="shared" si="0"/>
        <v>0.80614657210401897</v>
      </c>
      <c r="AC45" s="52"/>
      <c r="AD45" s="109">
        <v>191</v>
      </c>
      <c r="AE45" s="113">
        <f>AD45/AD37</f>
        <v>0.83771929824561409</v>
      </c>
      <c r="AF45" s="9">
        <v>109</v>
      </c>
      <c r="AG45" s="113">
        <f>AF45/AF37</f>
        <v>0.75172413793103443</v>
      </c>
      <c r="AH45" s="113">
        <f t="shared" si="1"/>
        <v>0.75172413793103443</v>
      </c>
    </row>
    <row r="46" spans="1:34" s="28" customFormat="1" ht="13.8" x14ac:dyDescent="0.3">
      <c r="A46" s="69"/>
      <c r="B46" s="87"/>
      <c r="C46" s="91"/>
      <c r="D46" s="69"/>
      <c r="E46" s="69"/>
      <c r="F46" s="69"/>
      <c r="G46" s="69"/>
      <c r="H46" s="69"/>
      <c r="I46" s="69"/>
      <c r="J46" s="69"/>
      <c r="K46" s="69"/>
      <c r="L46" s="30"/>
      <c r="M46" s="27"/>
      <c r="N46" s="27"/>
      <c r="O46" s="27"/>
      <c r="P46" s="27"/>
      <c r="Q46" s="27"/>
      <c r="R46" s="27"/>
      <c r="S46" s="27"/>
      <c r="T46" s="27"/>
      <c r="V46" s="30"/>
      <c r="W46" s="42">
        <v>0.45</v>
      </c>
      <c r="X46" s="9">
        <v>323</v>
      </c>
      <c r="Y46" s="113">
        <f>X46/X37</f>
        <v>0.7635933806146572</v>
      </c>
      <c r="Z46" s="114">
        <v>304</v>
      </c>
      <c r="AA46" s="113">
        <f>Z46/Z37</f>
        <v>0.8306010928961749</v>
      </c>
      <c r="AB46" s="113">
        <f t="shared" si="0"/>
        <v>0.7635933806146572</v>
      </c>
      <c r="AC46" s="52"/>
      <c r="AD46" s="9">
        <v>179</v>
      </c>
      <c r="AE46" s="113">
        <f>AD46/AD37</f>
        <v>0.78508771929824561</v>
      </c>
      <c r="AF46" s="114">
        <v>106</v>
      </c>
      <c r="AG46" s="113">
        <f>AF46/AF37</f>
        <v>0.73103448275862071</v>
      </c>
      <c r="AH46" s="113">
        <f t="shared" si="1"/>
        <v>0.73103448275862071</v>
      </c>
    </row>
    <row r="47" spans="1:34" s="28" customFormat="1" ht="13.8" x14ac:dyDescent="0.3">
      <c r="A47" s="69"/>
      <c r="B47" s="72"/>
      <c r="C47" s="94"/>
      <c r="D47" s="69"/>
      <c r="E47" s="69"/>
      <c r="F47" s="78"/>
      <c r="G47" s="69"/>
      <c r="H47" s="69"/>
      <c r="I47" s="78"/>
      <c r="J47" s="69"/>
      <c r="K47" s="69"/>
      <c r="L47" s="30"/>
      <c r="M47" s="27"/>
      <c r="N47" s="27"/>
      <c r="O47" s="27"/>
      <c r="P47" s="27"/>
      <c r="Q47" s="27"/>
      <c r="R47" s="27"/>
      <c r="S47" s="27"/>
      <c r="T47" s="27"/>
      <c r="V47" s="30"/>
      <c r="W47" s="42">
        <v>0.5</v>
      </c>
      <c r="X47" s="38">
        <v>308</v>
      </c>
      <c r="Y47" s="113">
        <f>X47/X37</f>
        <v>0.72813238770685584</v>
      </c>
      <c r="Z47" s="9">
        <v>299</v>
      </c>
      <c r="AA47" s="113">
        <f>Z47/Z37</f>
        <v>0.81693989071038253</v>
      </c>
      <c r="AB47" s="113">
        <f t="shared" si="0"/>
        <v>0.72813238770685584</v>
      </c>
      <c r="AC47" s="52"/>
      <c r="AD47" s="38">
        <v>166</v>
      </c>
      <c r="AE47" s="113">
        <f>AD47/AD37</f>
        <v>0.72807017543859653</v>
      </c>
      <c r="AF47" s="9">
        <v>103</v>
      </c>
      <c r="AG47" s="113">
        <f>AF47/AF37</f>
        <v>0.71034482758620687</v>
      </c>
      <c r="AH47" s="113">
        <f t="shared" si="1"/>
        <v>0.71034482758620687</v>
      </c>
    </row>
    <row r="48" spans="1:34" s="28" customFormat="1" ht="13.8" x14ac:dyDescent="0.3">
      <c r="A48" s="69"/>
      <c r="B48" s="72"/>
      <c r="C48" s="95"/>
      <c r="D48" s="69"/>
      <c r="E48" s="70"/>
      <c r="F48" s="78"/>
      <c r="G48" s="69"/>
      <c r="H48" s="69"/>
      <c r="I48" s="78"/>
      <c r="J48" s="69"/>
      <c r="K48" s="69"/>
      <c r="L48" s="30"/>
      <c r="M48" s="27"/>
      <c r="N48" s="27"/>
      <c r="O48" s="27"/>
      <c r="P48" s="27"/>
      <c r="Q48" s="27"/>
      <c r="R48" s="27"/>
      <c r="S48" s="27"/>
      <c r="T48" s="27"/>
      <c r="V48" s="30"/>
      <c r="W48" s="42">
        <v>0.55000000000000004</v>
      </c>
      <c r="X48" s="38">
        <v>292</v>
      </c>
      <c r="Y48" s="113">
        <f>X48/X37</f>
        <v>0.69030732860520094</v>
      </c>
      <c r="Z48" s="111">
        <v>292</v>
      </c>
      <c r="AA48" s="113">
        <f>Z48/Z37</f>
        <v>0.79781420765027322</v>
      </c>
      <c r="AB48" s="113">
        <f t="shared" si="0"/>
        <v>0.69030732860520094</v>
      </c>
      <c r="AC48" s="52"/>
      <c r="AD48" s="38">
        <v>154</v>
      </c>
      <c r="AE48" s="113">
        <f>AD48/AD37</f>
        <v>0.67543859649122806</v>
      </c>
      <c r="AF48" s="111">
        <v>101</v>
      </c>
      <c r="AG48" s="113">
        <f>AF48/AF37</f>
        <v>0.69655172413793098</v>
      </c>
      <c r="AH48" s="113">
        <f t="shared" si="1"/>
        <v>0.67543859649122806</v>
      </c>
    </row>
    <row r="49" spans="1:34" s="28" customFormat="1" ht="13.8" x14ac:dyDescent="0.3">
      <c r="A49" s="69"/>
      <c r="B49" s="70"/>
      <c r="C49" s="70"/>
      <c r="D49" s="78"/>
      <c r="E49" s="70"/>
      <c r="F49" s="78"/>
      <c r="G49" s="69"/>
      <c r="H49" s="69"/>
      <c r="I49" s="78"/>
      <c r="J49" s="69"/>
      <c r="K49" s="69"/>
      <c r="L49" s="30"/>
      <c r="M49" s="27"/>
      <c r="N49" s="27"/>
      <c r="O49" s="27"/>
      <c r="P49" s="27"/>
      <c r="Q49" s="27"/>
      <c r="R49" s="27"/>
      <c r="S49" s="27"/>
      <c r="T49" s="27"/>
      <c r="V49" s="30"/>
      <c r="W49" s="42">
        <v>0.6</v>
      </c>
      <c r="X49" s="38">
        <v>278</v>
      </c>
      <c r="Y49" s="113">
        <f>X49/X37</f>
        <v>0.6572104018912529</v>
      </c>
      <c r="Z49" s="9">
        <v>285</v>
      </c>
      <c r="AA49" s="113">
        <f>Z49/Z37</f>
        <v>0.77868852459016391</v>
      </c>
      <c r="AB49" s="113">
        <f t="shared" si="0"/>
        <v>0.6572104018912529</v>
      </c>
      <c r="AC49" s="52"/>
      <c r="AD49" s="38">
        <v>144</v>
      </c>
      <c r="AE49" s="113">
        <f>AD49/AD37</f>
        <v>0.63157894736842102</v>
      </c>
      <c r="AF49" s="9">
        <v>100</v>
      </c>
      <c r="AG49" s="113">
        <f>AF49/AF37</f>
        <v>0.68965517241379315</v>
      </c>
      <c r="AH49" s="113">
        <f t="shared" si="1"/>
        <v>0.63157894736842102</v>
      </c>
    </row>
    <row r="50" spans="1:34" s="28" customFormat="1" ht="13.8" x14ac:dyDescent="0.3">
      <c r="A50" s="69"/>
      <c r="B50" s="96"/>
      <c r="C50" s="78"/>
      <c r="D50" s="78"/>
      <c r="E50" s="70"/>
      <c r="F50" s="78"/>
      <c r="G50" s="69"/>
      <c r="H50" s="69"/>
      <c r="I50" s="78"/>
      <c r="J50" s="69"/>
      <c r="K50" s="69"/>
      <c r="L50" s="30"/>
      <c r="M50" s="27"/>
      <c r="N50" s="27"/>
      <c r="O50" s="27"/>
      <c r="P50" s="27"/>
      <c r="Q50" s="27"/>
      <c r="R50" s="27"/>
      <c r="S50" s="27"/>
      <c r="T50" s="27"/>
      <c r="V50" s="26"/>
      <c r="W50" s="42">
        <v>0.65</v>
      </c>
      <c r="X50" s="27">
        <v>268</v>
      </c>
      <c r="Y50" s="113">
        <f>X50/X37</f>
        <v>0.6335697399527187</v>
      </c>
      <c r="Z50" s="9">
        <v>276</v>
      </c>
      <c r="AA50" s="113">
        <f>Z50/Z37</f>
        <v>0.75409836065573765</v>
      </c>
      <c r="AB50" s="113">
        <f t="shared" si="0"/>
        <v>0.6335697399527187</v>
      </c>
      <c r="AC50" s="52"/>
      <c r="AD50" s="27">
        <v>133</v>
      </c>
      <c r="AE50" s="113">
        <f>AD50/AD37</f>
        <v>0.58333333333333337</v>
      </c>
      <c r="AF50" s="9">
        <v>99</v>
      </c>
      <c r="AG50" s="113">
        <f>AF50/AF37</f>
        <v>0.6827586206896552</v>
      </c>
      <c r="AH50" s="113">
        <f t="shared" si="1"/>
        <v>0.58333333333333337</v>
      </c>
    </row>
    <row r="51" spans="1:34" s="28" customFormat="1" ht="13.8" x14ac:dyDescent="0.3">
      <c r="A51" s="69"/>
      <c r="B51" s="78"/>
      <c r="C51" s="78"/>
      <c r="D51" s="70"/>
      <c r="E51" s="78"/>
      <c r="F51" s="69"/>
      <c r="G51" s="69"/>
      <c r="H51" s="78"/>
      <c r="I51" s="69"/>
      <c r="J51" s="69"/>
      <c r="K51" s="69"/>
      <c r="L51" s="30"/>
      <c r="M51" s="27"/>
      <c r="N51" s="27"/>
      <c r="O51" s="27"/>
      <c r="P51" s="27"/>
      <c r="Q51" s="27"/>
      <c r="R51" s="27"/>
      <c r="S51" s="27"/>
      <c r="T51" s="27"/>
      <c r="V51" s="26"/>
      <c r="W51" s="42">
        <v>0.7</v>
      </c>
      <c r="X51" s="115">
        <v>258</v>
      </c>
      <c r="Y51" s="113">
        <f>X51/X37</f>
        <v>0.60992907801418439</v>
      </c>
      <c r="Z51" s="112">
        <v>266</v>
      </c>
      <c r="AA51" s="113">
        <f>Z51/Z37</f>
        <v>0.72677595628415304</v>
      </c>
      <c r="AB51" s="113">
        <f t="shared" si="0"/>
        <v>0.60992907801418439</v>
      </c>
      <c r="AC51" s="52"/>
      <c r="AD51" s="115">
        <v>124</v>
      </c>
      <c r="AE51" s="113">
        <f>AD51/AD37</f>
        <v>0.54385964912280704</v>
      </c>
      <c r="AF51" s="112">
        <v>98</v>
      </c>
      <c r="AG51" s="113">
        <f>AF51/AF37</f>
        <v>0.67586206896551726</v>
      </c>
      <c r="AH51" s="113">
        <f t="shared" si="1"/>
        <v>0.54385964912280704</v>
      </c>
    </row>
    <row r="52" spans="1:34" s="28" customFormat="1" ht="13.8" x14ac:dyDescent="0.3">
      <c r="A52" s="5"/>
      <c r="B52" s="5"/>
      <c r="C52" s="43"/>
      <c r="D52" s="43"/>
      <c r="E52" s="43"/>
      <c r="F52" s="43"/>
      <c r="G52" s="5"/>
      <c r="H52" s="43"/>
      <c r="I52" s="43"/>
      <c r="J52" s="5"/>
      <c r="K52" s="5"/>
      <c r="L52" s="30"/>
      <c r="M52" s="27"/>
      <c r="N52" s="27"/>
      <c r="O52" s="27"/>
      <c r="P52" s="27"/>
      <c r="Q52" s="27"/>
      <c r="R52" s="27"/>
      <c r="S52" s="27"/>
      <c r="T52" s="27"/>
      <c r="V52" s="26"/>
      <c r="W52" s="42"/>
      <c r="X52" s="26"/>
      <c r="Y52" s="26"/>
      <c r="Z52" s="18"/>
      <c r="AA52" s="42"/>
      <c r="AD52" s="26"/>
      <c r="AE52" s="26"/>
      <c r="AF52" s="18"/>
      <c r="AG52" s="42"/>
    </row>
    <row r="53" spans="1:34" s="28" customFormat="1" ht="13.8" x14ac:dyDescent="0.3">
      <c r="A53" s="5"/>
      <c r="B53" s="43"/>
      <c r="C53" s="49"/>
      <c r="D53" s="42"/>
      <c r="E53" s="46"/>
      <c r="F53" s="40"/>
      <c r="G53" s="5"/>
      <c r="H53" s="46"/>
      <c r="I53" s="40"/>
      <c r="J53" s="44"/>
      <c r="K53" s="44"/>
      <c r="L53" s="30"/>
      <c r="M53" s="27"/>
      <c r="N53" s="27"/>
      <c r="O53" s="27"/>
      <c r="P53" s="27"/>
      <c r="Q53" s="27"/>
      <c r="R53" s="27"/>
      <c r="S53" s="27"/>
      <c r="T53" s="27"/>
      <c r="V53" s="26"/>
      <c r="W53" s="42"/>
      <c r="X53" s="26"/>
      <c r="Y53" s="26"/>
      <c r="Z53" s="18"/>
      <c r="AA53" s="42"/>
    </row>
    <row r="54" spans="1:34" s="28" customFormat="1" ht="13.8" x14ac:dyDescent="0.3">
      <c r="A54" s="5"/>
      <c r="B54" s="43"/>
      <c r="C54" s="49"/>
      <c r="D54" s="42"/>
      <c r="E54" s="46"/>
      <c r="F54" s="40"/>
      <c r="G54" s="5"/>
      <c r="H54" s="46"/>
      <c r="I54" s="40"/>
      <c r="J54" s="44"/>
      <c r="K54" s="44"/>
      <c r="L54" s="30"/>
      <c r="M54" s="27"/>
      <c r="N54" s="27"/>
      <c r="O54" s="27"/>
      <c r="P54" s="27"/>
      <c r="Q54" s="27"/>
      <c r="R54" s="27"/>
      <c r="S54" s="27"/>
      <c r="T54" s="27"/>
      <c r="V54" s="26"/>
      <c r="W54" s="26"/>
      <c r="X54" s="26"/>
      <c r="Y54" s="26"/>
      <c r="Z54" s="41"/>
    </row>
    <row r="55" spans="1:34" s="28" customFormat="1" ht="13.8" x14ac:dyDescent="0.3">
      <c r="A55" s="5"/>
      <c r="B55" s="43"/>
      <c r="C55" s="49"/>
      <c r="D55" s="42"/>
      <c r="E55" s="46"/>
      <c r="F55" s="40"/>
      <c r="G55" s="5"/>
      <c r="H55" s="46"/>
      <c r="I55" s="40"/>
      <c r="J55" s="44"/>
      <c r="K55" s="44"/>
      <c r="L55" s="30"/>
      <c r="M55" s="27"/>
      <c r="N55" s="27"/>
      <c r="O55" s="27"/>
      <c r="P55" s="27"/>
      <c r="Q55" s="27"/>
      <c r="R55" s="27"/>
      <c r="S55" s="27"/>
      <c r="T55" s="27"/>
    </row>
    <row r="56" spans="1:34" s="28" customFormat="1" ht="13.8" x14ac:dyDescent="0.3">
      <c r="A56" s="5"/>
      <c r="B56" s="43"/>
      <c r="C56" s="49"/>
      <c r="D56" s="42"/>
      <c r="E56" s="46"/>
      <c r="F56" s="40"/>
      <c r="G56" s="5"/>
      <c r="H56" s="46"/>
      <c r="I56" s="40"/>
      <c r="J56" s="44"/>
      <c r="K56" s="44"/>
      <c r="L56" s="30"/>
      <c r="M56" s="27"/>
      <c r="N56" s="27"/>
      <c r="O56" s="27"/>
      <c r="P56" s="27"/>
      <c r="Q56" s="27"/>
      <c r="R56" s="27"/>
      <c r="S56" s="27"/>
      <c r="T56" s="27"/>
    </row>
    <row r="57" spans="1:34" s="28" customFormat="1" ht="13.8" x14ac:dyDescent="0.3">
      <c r="A57" s="51"/>
      <c r="B57" s="52"/>
      <c r="C57" s="53"/>
      <c r="D57" s="51"/>
      <c r="E57" s="51"/>
      <c r="F57" s="51"/>
      <c r="G57" s="53"/>
      <c r="H57" s="51"/>
      <c r="I57" s="51"/>
      <c r="J57" s="51"/>
      <c r="K57" s="51"/>
      <c r="L57" s="30"/>
      <c r="M57" s="27"/>
      <c r="N57" s="27"/>
      <c r="O57" s="27"/>
      <c r="P57" s="27"/>
      <c r="Q57" s="27"/>
      <c r="R57" s="27"/>
      <c r="S57" s="27"/>
      <c r="T57" s="27"/>
    </row>
    <row r="58" spans="1:34" s="28" customFormat="1" ht="13.8" x14ac:dyDescent="0.3">
      <c r="A58" s="51"/>
      <c r="B58" s="54"/>
      <c r="C58" s="53"/>
      <c r="D58" s="55"/>
      <c r="E58" s="55"/>
      <c r="F58" s="56" t="s">
        <v>35</v>
      </c>
      <c r="G58" s="53"/>
      <c r="H58" s="55"/>
      <c r="I58" s="55"/>
      <c r="J58" s="55"/>
      <c r="K58" s="51"/>
      <c r="L58" s="30"/>
      <c r="M58" s="27"/>
      <c r="N58" s="27"/>
      <c r="O58" s="27"/>
      <c r="P58" s="27"/>
      <c r="Q58" s="27"/>
      <c r="R58" s="27"/>
      <c r="S58" s="27"/>
      <c r="T58" s="27"/>
    </row>
    <row r="59" spans="1:34" s="28" customFormat="1" ht="13.8" x14ac:dyDescent="0.3">
      <c r="A59" s="51"/>
      <c r="B59" s="55"/>
      <c r="C59" s="55"/>
      <c r="D59" s="55"/>
      <c r="E59" s="55"/>
      <c r="F59" s="97" t="s">
        <v>52</v>
      </c>
      <c r="G59" s="55"/>
      <c r="H59" s="55"/>
      <c r="I59" s="55"/>
      <c r="J59" s="55"/>
      <c r="K59" s="51"/>
      <c r="L59" s="30"/>
      <c r="M59" s="27"/>
      <c r="N59" s="27"/>
      <c r="O59" s="27"/>
      <c r="P59" s="27"/>
      <c r="Q59" s="27"/>
      <c r="R59" s="27"/>
      <c r="S59" s="27"/>
      <c r="T59" s="27"/>
    </row>
    <row r="60" spans="1:34" s="26" customFormat="1" ht="13.8" x14ac:dyDescent="0.3">
      <c r="M60" s="27"/>
      <c r="N60" s="27"/>
      <c r="O60" s="27"/>
      <c r="P60" s="27"/>
      <c r="Q60" s="27"/>
      <c r="R60" s="27"/>
      <c r="S60" s="27"/>
      <c r="T60" s="27"/>
    </row>
    <row r="61" spans="1:34" s="26" customFormat="1" ht="13.8" x14ac:dyDescent="0.3">
      <c r="M61" s="27"/>
      <c r="N61" s="27"/>
      <c r="O61" s="27"/>
      <c r="P61" s="27"/>
      <c r="Q61" s="27"/>
      <c r="R61" s="27"/>
      <c r="S61" s="27"/>
      <c r="T61" s="27"/>
    </row>
    <row r="62" spans="1:34" s="26" customFormat="1" ht="13.8" x14ac:dyDescent="0.3">
      <c r="M62" s="27"/>
      <c r="N62" s="27"/>
      <c r="O62" s="27"/>
      <c r="P62" s="27"/>
      <c r="Q62" s="27"/>
      <c r="R62" s="27"/>
      <c r="S62" s="27"/>
      <c r="T62" s="27"/>
    </row>
    <row r="63" spans="1:34" s="26" customFormat="1" ht="13.8" x14ac:dyDescent="0.3">
      <c r="M63" s="27"/>
      <c r="N63" s="27"/>
      <c r="O63" s="27"/>
      <c r="P63" s="27"/>
      <c r="Q63" s="27"/>
      <c r="R63" s="27"/>
      <c r="S63" s="27"/>
      <c r="T63" s="27"/>
    </row>
    <row r="64" spans="1:34"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hyperlinks>
    <hyperlink ref="F59" r:id="rId1"/>
    <hyperlink ref="B13" r:id="rId2" display=" (NASA-TM-1998-206542, 1998)"/>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2016-06-13T03:08:08Z</dcterms:modified>
  <cp:category>Engineering Spreadsheets</cp:category>
</cp:coreProperties>
</file>