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8556" tabRatio="728" activeTab="1"/>
  </bookViews>
  <sheets>
    <sheet name="READ ME" sheetId="17" r:id="rId1"/>
    <sheet name="APPROXIMATION" sheetId="16" r:id="rId2"/>
    <sheet name="GENERAL CURVE" sheetId="18" r:id="rId3"/>
  </sheets>
  <externalReferences>
    <externalReference r:id="rId4"/>
  </externalReferences>
  <definedNames>
    <definedName name="_xlnm.Print_Area" localSheetId="1">APPROXIMATION!$A$8:$K$59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K56" i="18" l="1"/>
  <c r="C55" i="18"/>
  <c r="G26" i="18"/>
  <c r="AD14" i="18" s="1"/>
  <c r="AC14" i="18" s="1"/>
  <c r="G20" i="18"/>
  <c r="AC149" i="18"/>
  <c r="AC148" i="18"/>
  <c r="AC147" i="18"/>
  <c r="AC146" i="18"/>
  <c r="AC145" i="18"/>
  <c r="AC144" i="18"/>
  <c r="AC143" i="18"/>
  <c r="AC142" i="18"/>
  <c r="AC141" i="18"/>
  <c r="AC140" i="18"/>
  <c r="AC139" i="18"/>
  <c r="AC138" i="18"/>
  <c r="AC137" i="18"/>
  <c r="AC136" i="18"/>
  <c r="AC135" i="18"/>
  <c r="AC134" i="18"/>
  <c r="AC133" i="18"/>
  <c r="AC132" i="18"/>
  <c r="AC131" i="18"/>
  <c r="AC130" i="18"/>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107" i="18"/>
  <c r="AC106" i="18"/>
  <c r="AC105" i="18"/>
  <c r="AF104" i="18"/>
  <c r="AC104" i="18"/>
  <c r="AC103" i="18"/>
  <c r="AC102" i="18"/>
  <c r="AC101" i="18"/>
  <c r="AC100" i="18"/>
  <c r="AC99" i="18"/>
  <c r="AC98" i="18"/>
  <c r="AC97" i="18"/>
  <c r="AC96" i="18"/>
  <c r="AC95" i="18"/>
  <c r="AC94" i="18"/>
  <c r="AC93" i="18"/>
  <c r="AC92" i="18"/>
  <c r="AC91" i="18"/>
  <c r="AC90" i="18"/>
  <c r="AC89" i="18"/>
  <c r="AC88" i="18"/>
  <c r="AC87" i="18"/>
  <c r="AC86" i="18"/>
  <c r="AC85" i="18"/>
  <c r="AC84" i="18"/>
  <c r="AC83" i="18"/>
  <c r="AC82" i="18"/>
  <c r="AC81" i="18"/>
  <c r="AC80" i="18"/>
  <c r="AC79" i="18"/>
  <c r="AC78" i="18"/>
  <c r="AC77" i="18"/>
  <c r="AE76" i="18"/>
  <c r="AC76" i="18"/>
  <c r="AC75" i="18"/>
  <c r="AM75" i="18" s="1"/>
  <c r="AC74" i="18"/>
  <c r="AC73" i="18"/>
  <c r="AC72" i="18"/>
  <c r="AC71" i="18"/>
  <c r="AK70" i="18"/>
  <c r="AC70" i="18"/>
  <c r="AC69" i="18"/>
  <c r="AC68" i="18"/>
  <c r="AC67" i="18"/>
  <c r="AC66" i="18"/>
  <c r="AK66" i="18" s="1"/>
  <c r="AC65" i="18"/>
  <c r="AM64" i="18"/>
  <c r="AC64" i="18"/>
  <c r="AC63" i="18"/>
  <c r="AK63" i="18" s="1"/>
  <c r="AE62" i="18"/>
  <c r="AC62" i="18"/>
  <c r="AM62" i="18" s="1"/>
  <c r="AE61" i="18"/>
  <c r="AC61" i="18"/>
  <c r="AE60" i="18"/>
  <c r="AC60" i="18"/>
  <c r="AF59" i="18"/>
  <c r="AC59" i="18"/>
  <c r="AK58" i="18"/>
  <c r="AE58" i="18"/>
  <c r="AC58" i="18"/>
  <c r="AL57" i="18"/>
  <c r="AC57" i="18"/>
  <c r="AM56" i="18"/>
  <c r="AK56" i="18"/>
  <c r="AI56" i="18"/>
  <c r="AE56" i="18"/>
  <c r="AC56" i="18"/>
  <c r="AH55" i="18"/>
  <c r="AC55" i="18"/>
  <c r="AM54" i="18"/>
  <c r="AK54" i="18"/>
  <c r="AG54" i="18"/>
  <c r="AE54" i="18"/>
  <c r="AC54" i="18"/>
  <c r="AL53" i="18"/>
  <c r="AC53" i="18"/>
  <c r="AH53" i="18" s="1"/>
  <c r="AM52" i="18"/>
  <c r="AG52" i="18"/>
  <c r="AE52" i="18"/>
  <c r="AC52" i="18"/>
  <c r="AN51" i="18"/>
  <c r="AC51" i="18"/>
  <c r="AL51" i="18" s="1"/>
  <c r="AK50" i="18"/>
  <c r="AG50" i="18"/>
  <c r="AC50" i="18"/>
  <c r="AC49" i="18"/>
  <c r="AN49" i="18" s="1"/>
  <c r="AM48" i="18"/>
  <c r="AK48" i="18"/>
  <c r="AE48" i="18"/>
  <c r="AC48" i="18"/>
  <c r="AC47" i="18"/>
  <c r="AM46" i="18"/>
  <c r="AK46" i="18"/>
  <c r="AG46" i="18"/>
  <c r="AE46" i="18"/>
  <c r="AC46" i="18"/>
  <c r="AL46" i="18" s="1"/>
  <c r="AC45" i="18"/>
  <c r="AM44" i="18"/>
  <c r="AG44" i="18"/>
  <c r="AE44" i="18"/>
  <c r="AC44" i="18"/>
  <c r="AN44" i="18" s="1"/>
  <c r="AC43" i="18"/>
  <c r="AL43" i="18" s="1"/>
  <c r="AK42" i="18"/>
  <c r="AG42" i="18"/>
  <c r="AC42" i="18"/>
  <c r="AH42" i="18" s="1"/>
  <c r="AH41" i="18"/>
  <c r="AF41" i="18"/>
  <c r="AC41" i="18"/>
  <c r="AM40" i="18"/>
  <c r="AK40" i="18"/>
  <c r="AI40" i="18"/>
  <c r="AG40" i="18"/>
  <c r="AE40" i="18"/>
  <c r="AC40" i="18"/>
  <c r="AN39" i="18"/>
  <c r="AC39" i="18"/>
  <c r="AL39" i="18" s="1"/>
  <c r="AM38" i="18"/>
  <c r="AK38" i="18"/>
  <c r="AG38" i="18"/>
  <c r="AF38" i="18"/>
  <c r="AE38" i="18"/>
  <c r="AC38" i="18"/>
  <c r="AN37" i="18"/>
  <c r="AC37" i="18"/>
  <c r="AK37" i="18" s="1"/>
  <c r="AM36" i="18"/>
  <c r="AK36" i="18"/>
  <c r="AI36" i="18"/>
  <c r="AG36" i="18"/>
  <c r="AE36" i="18"/>
  <c r="AC36" i="18"/>
  <c r="AM35" i="18"/>
  <c r="AH35" i="18"/>
  <c r="AF35" i="18"/>
  <c r="AE35" i="18"/>
  <c r="AC35" i="18"/>
  <c r="AM34" i="18"/>
  <c r="AK34" i="18"/>
  <c r="AG34" i="18"/>
  <c r="AE34" i="18"/>
  <c r="AC34" i="18"/>
  <c r="AH34" i="18" s="1"/>
  <c r="AN33" i="18"/>
  <c r="AL33" i="18"/>
  <c r="AC33" i="18"/>
  <c r="AJ33" i="18" s="1"/>
  <c r="AM32" i="18"/>
  <c r="AK32" i="18"/>
  <c r="AI32" i="18"/>
  <c r="AG32" i="18"/>
  <c r="AE32" i="18"/>
  <c r="AC32" i="18"/>
  <c r="AC31" i="18"/>
  <c r="AI31" i="18" s="1"/>
  <c r="AM30" i="18"/>
  <c r="AK30" i="18"/>
  <c r="AG30" i="18"/>
  <c r="AE30" i="18"/>
  <c r="AC30" i="18"/>
  <c r="AK29" i="18"/>
  <c r="AH29" i="18"/>
  <c r="AC29" i="18"/>
  <c r="AM28" i="18"/>
  <c r="AK28" i="18"/>
  <c r="AG28" i="18"/>
  <c r="AE28" i="18"/>
  <c r="AC28" i="18"/>
  <c r="AN28" i="18" s="1"/>
  <c r="AN27" i="18"/>
  <c r="AM27" i="18"/>
  <c r="AE27" i="18"/>
  <c r="AC27" i="18"/>
  <c r="AJ27" i="18" s="1"/>
  <c r="AK26" i="18"/>
  <c r="AC26" i="18"/>
  <c r="AF26" i="18" s="1"/>
  <c r="AM25" i="18"/>
  <c r="AK25" i="18"/>
  <c r="AG25" i="18"/>
  <c r="AE25" i="18"/>
  <c r="AC25" i="18"/>
  <c r="AN24" i="18"/>
  <c r="AC24" i="18"/>
  <c r="AF24" i="18" s="1"/>
  <c r="AM23" i="18"/>
  <c r="AK23" i="18"/>
  <c r="AG23" i="18"/>
  <c r="AE23" i="18"/>
  <c r="AC23" i="18"/>
  <c r="AH23" i="18" s="1"/>
  <c r="AH22" i="18"/>
  <c r="AG22" i="18"/>
  <c r="AC22" i="18"/>
  <c r="AC21" i="18"/>
  <c r="AE21" i="18" s="1"/>
  <c r="AL20" i="18"/>
  <c r="AC20" i="18"/>
  <c r="AN20" i="18" s="1"/>
  <c r="AM19" i="18"/>
  <c r="AK19" i="18"/>
  <c r="AG19" i="18"/>
  <c r="AF19" i="18"/>
  <c r="AE19" i="18"/>
  <c r="AC19" i="18"/>
  <c r="AC18" i="18"/>
  <c r="AF18" i="18" s="1"/>
  <c r="AM17" i="18"/>
  <c r="AK17" i="18"/>
  <c r="AG17" i="18"/>
  <c r="AE17" i="18"/>
  <c r="AC17" i="18"/>
  <c r="AN17" i="18" s="1"/>
  <c r="AM16" i="18"/>
  <c r="AL16" i="18"/>
  <c r="AK16" i="18"/>
  <c r="AI16" i="18"/>
  <c r="AG16" i="18"/>
  <c r="AE16" i="18"/>
  <c r="AC16" i="18"/>
  <c r="AC15" i="18"/>
  <c r="AN15" i="18" s="1"/>
  <c r="B12" i="18"/>
  <c r="AY11" i="18"/>
  <c r="AX11" i="18"/>
  <c r="AW11" i="18"/>
  <c r="AV11" i="18"/>
  <c r="AU11" i="18"/>
  <c r="AT11" i="18"/>
  <c r="AS11" i="18"/>
  <c r="AR11" i="18"/>
  <c r="AQ11" i="18"/>
  <c r="AP11" i="18"/>
  <c r="AN11" i="18"/>
  <c r="AN29" i="18" s="1"/>
  <c r="AM11" i="18"/>
  <c r="AM50" i="18" s="1"/>
  <c r="AL11" i="18"/>
  <c r="AL37" i="18" s="1"/>
  <c r="AK11" i="18"/>
  <c r="AJ11" i="18"/>
  <c r="AI11" i="18"/>
  <c r="AI50" i="18" s="1"/>
  <c r="AH11" i="18"/>
  <c r="AG11" i="18"/>
  <c r="AG90" i="18" s="1"/>
  <c r="AF11" i="18"/>
  <c r="AE11" i="18"/>
  <c r="AE105" i="18" s="1"/>
  <c r="F11" i="18"/>
  <c r="L10" i="18"/>
  <c r="J10" i="18"/>
  <c r="F10" i="18"/>
  <c r="J9" i="18"/>
  <c r="F9" i="18"/>
  <c r="AP8" i="18"/>
  <c r="AQ8" i="18" s="1"/>
  <c r="AV56" i="18" s="1"/>
  <c r="J8" i="18"/>
  <c r="F8" i="18"/>
  <c r="X7" i="18"/>
  <c r="X6" i="18"/>
  <c r="X5" i="18"/>
  <c r="X4" i="18"/>
  <c r="X3" i="18"/>
  <c r="X2" i="18"/>
  <c r="X1" i="18"/>
  <c r="G1" i="18"/>
  <c r="AP32" i="18" l="1"/>
  <c r="AP105" i="18"/>
  <c r="AX50" i="18"/>
  <c r="AX54" i="18"/>
  <c r="AP60" i="18"/>
  <c r="AW37" i="18"/>
  <c r="AX52" i="18"/>
  <c r="AJ14" i="18"/>
  <c r="AL14" i="18"/>
  <c r="AW14" i="18" s="1"/>
  <c r="AN14" i="18"/>
  <c r="W13" i="18"/>
  <c r="W14" i="18"/>
  <c r="AR25" i="18"/>
  <c r="AP28" i="18"/>
  <c r="AX46" i="18"/>
  <c r="AQ19" i="18"/>
  <c r="AS42" i="18"/>
  <c r="AX44" i="18"/>
  <c r="AX23" i="18"/>
  <c r="AQ38" i="18"/>
  <c r="AT50" i="18"/>
  <c r="AT36" i="18"/>
  <c r="AR16" i="18"/>
  <c r="AP17" i="18"/>
  <c r="AR19" i="18"/>
  <c r="AR22" i="18"/>
  <c r="AQ24" i="18"/>
  <c r="AQ26" i="18"/>
  <c r="AP30" i="18"/>
  <c r="AR32" i="18"/>
  <c r="AS34" i="18"/>
  <c r="AV36" i="18"/>
  <c r="AR42" i="18"/>
  <c r="AP52" i="18"/>
  <c r="AW57" i="18"/>
  <c r="AV66" i="18"/>
  <c r="AT16" i="18"/>
  <c r="AS22" i="18"/>
  <c r="AV26" i="18"/>
  <c r="AT32" i="18"/>
  <c r="AQ35" i="18"/>
  <c r="AT40" i="18"/>
  <c r="AW46" i="18"/>
  <c r="AR50" i="18"/>
  <c r="AS53" i="18"/>
  <c r="AS55" i="18"/>
  <c r="AQ104" i="18"/>
  <c r="AU14" i="18"/>
  <c r="AV17" i="18"/>
  <c r="AS23" i="18"/>
  <c r="AU27" i="18"/>
  <c r="AV30" i="18"/>
  <c r="AS35" i="18"/>
  <c r="AX36" i="18"/>
  <c r="AV40" i="18"/>
  <c r="AW43" i="18"/>
  <c r="AP46" i="18"/>
  <c r="AW51" i="18"/>
  <c r="AW53" i="18"/>
  <c r="AX62" i="18"/>
  <c r="AX75" i="18"/>
  <c r="AX17" i="18"/>
  <c r="AV19" i="18"/>
  <c r="AP25" i="18"/>
  <c r="AR28" i="18"/>
  <c r="AX32" i="18"/>
  <c r="AV37" i="18"/>
  <c r="AV38" i="18"/>
  <c r="AV48" i="18"/>
  <c r="AP56" i="18"/>
  <c r="AP62" i="18"/>
  <c r="AQ18" i="18"/>
  <c r="AX27" i="18"/>
  <c r="AX30" i="18"/>
  <c r="AV32" i="18"/>
  <c r="AX34" i="18"/>
  <c r="AW39" i="18"/>
  <c r="AP44" i="18"/>
  <c r="AP54" i="18"/>
  <c r="AT56" i="18"/>
  <c r="AV16" i="18"/>
  <c r="AW20" i="18"/>
  <c r="AV23" i="18"/>
  <c r="AV25" i="18"/>
  <c r="AS29" i="18"/>
  <c r="AT31" i="18"/>
  <c r="AU33" i="18"/>
  <c r="AP34" i="18"/>
  <c r="AQ41" i="18"/>
  <c r="AR44" i="18"/>
  <c r="AQ59" i="18"/>
  <c r="AW16" i="18"/>
  <c r="AP19" i="18"/>
  <c r="AP21" i="18"/>
  <c r="AW33" i="18"/>
  <c r="AR34" i="18"/>
  <c r="AR36" i="18"/>
  <c r="AP38" i="18"/>
  <c r="AS41" i="18"/>
  <c r="AV46" i="18"/>
  <c r="AR52" i="18"/>
  <c r="AV54" i="18"/>
  <c r="AG65" i="18"/>
  <c r="AR65" i="18" s="1"/>
  <c r="AM65" i="18"/>
  <c r="AX65" i="18" s="1"/>
  <c r="AE65" i="18"/>
  <c r="AP65" i="18" s="1"/>
  <c r="AK65" i="18"/>
  <c r="AV65" i="18" s="1"/>
  <c r="AN65" i="18"/>
  <c r="AL65" i="18"/>
  <c r="AW65" i="18" s="1"/>
  <c r="AJ65" i="18"/>
  <c r="AU65" i="18" s="1"/>
  <c r="AI65" i="18"/>
  <c r="AT65" i="18" s="1"/>
  <c r="AH65" i="18"/>
  <c r="AS65" i="18" s="1"/>
  <c r="AF65" i="18"/>
  <c r="AQ65" i="18" s="1"/>
  <c r="AK45" i="18"/>
  <c r="AV45" i="18" s="1"/>
  <c r="AI45" i="18"/>
  <c r="AT45" i="18" s="1"/>
  <c r="AG45" i="18"/>
  <c r="AR45" i="18" s="1"/>
  <c r="AN45" i="18"/>
  <c r="AF45" i="18"/>
  <c r="AQ45" i="18" s="1"/>
  <c r="AM45" i="18"/>
  <c r="AX45" i="18" s="1"/>
  <c r="AE45" i="18"/>
  <c r="AP45" i="18" s="1"/>
  <c r="AH15" i="18"/>
  <c r="AS15" i="18" s="1"/>
  <c r="AF143" i="18"/>
  <c r="AQ143" i="18" s="1"/>
  <c r="AF135" i="18"/>
  <c r="AQ135" i="18" s="1"/>
  <c r="AF127" i="18"/>
  <c r="AQ127" i="18" s="1"/>
  <c r="AF146" i="18"/>
  <c r="AQ146" i="18" s="1"/>
  <c r="AF138" i="18"/>
  <c r="AQ138" i="18" s="1"/>
  <c r="AF130" i="18"/>
  <c r="AQ130" i="18" s="1"/>
  <c r="AF122" i="18"/>
  <c r="AQ122" i="18" s="1"/>
  <c r="AF147" i="18"/>
  <c r="AQ147" i="18" s="1"/>
  <c r="AF139" i="18"/>
  <c r="AQ139" i="18" s="1"/>
  <c r="AF131" i="18"/>
  <c r="AQ131" i="18" s="1"/>
  <c r="AF111" i="18"/>
  <c r="AQ111" i="18" s="1"/>
  <c r="AF123" i="18"/>
  <c r="AQ123" i="18" s="1"/>
  <c r="AF142" i="18"/>
  <c r="AQ142" i="18" s="1"/>
  <c r="AF126" i="18"/>
  <c r="AQ126" i="18" s="1"/>
  <c r="AF119" i="18"/>
  <c r="AQ119" i="18" s="1"/>
  <c r="AF118" i="18"/>
  <c r="AQ118" i="18" s="1"/>
  <c r="AF115" i="18"/>
  <c r="AQ115" i="18" s="1"/>
  <c r="AF107" i="18"/>
  <c r="AQ107" i="18" s="1"/>
  <c r="AF99" i="18"/>
  <c r="AQ99" i="18" s="1"/>
  <c r="AF134" i="18"/>
  <c r="AQ134" i="18" s="1"/>
  <c r="AF103" i="18"/>
  <c r="AQ103" i="18" s="1"/>
  <c r="AF85" i="18"/>
  <c r="AQ85" i="18" s="1"/>
  <c r="AF77" i="18"/>
  <c r="AQ77" i="18" s="1"/>
  <c r="AF112" i="18"/>
  <c r="AQ112" i="18" s="1"/>
  <c r="AF114" i="18"/>
  <c r="AQ114" i="18" s="1"/>
  <c r="AF84" i="18"/>
  <c r="AQ84" i="18" s="1"/>
  <c r="AF81" i="18"/>
  <c r="AQ81" i="18" s="1"/>
  <c r="AF92" i="18"/>
  <c r="AQ92" i="18" s="1"/>
  <c r="AF88" i="18"/>
  <c r="AQ88" i="18" s="1"/>
  <c r="AF102" i="18"/>
  <c r="AQ102" i="18" s="1"/>
  <c r="AF108" i="18"/>
  <c r="AQ108" i="18" s="1"/>
  <c r="AF100" i="18"/>
  <c r="AQ100" i="18" s="1"/>
  <c r="AF91" i="18"/>
  <c r="AQ91" i="18" s="1"/>
  <c r="AF89" i="18"/>
  <c r="AQ89" i="18" s="1"/>
  <c r="AF86" i="18"/>
  <c r="AQ86" i="18" s="1"/>
  <c r="AF76" i="18"/>
  <c r="AQ76" i="18" s="1"/>
  <c r="AF68" i="18"/>
  <c r="AQ68" i="18" s="1"/>
  <c r="AF106" i="18"/>
  <c r="AQ106" i="18" s="1"/>
  <c r="AF80" i="18"/>
  <c r="AQ80" i="18" s="1"/>
  <c r="AF95" i="18"/>
  <c r="AQ95" i="18" s="1"/>
  <c r="AF69" i="18"/>
  <c r="AQ69" i="18" s="1"/>
  <c r="AF54" i="18"/>
  <c r="AQ54" i="18" s="1"/>
  <c r="AF46" i="18"/>
  <c r="AQ46" i="18" s="1"/>
  <c r="AF63" i="18"/>
  <c r="AQ63" i="18" s="1"/>
  <c r="AF87" i="18"/>
  <c r="AQ87" i="18" s="1"/>
  <c r="AF79" i="18"/>
  <c r="AQ79" i="18" s="1"/>
  <c r="AF64" i="18"/>
  <c r="AQ64" i="18" s="1"/>
  <c r="AF78" i="18"/>
  <c r="AQ78" i="18" s="1"/>
  <c r="AF73" i="18"/>
  <c r="AQ73" i="18" s="1"/>
  <c r="AF50" i="18"/>
  <c r="AQ50" i="18" s="1"/>
  <c r="AF42" i="18"/>
  <c r="AQ42" i="18" s="1"/>
  <c r="AF34" i="18"/>
  <c r="AQ34" i="18" s="1"/>
  <c r="AF23" i="18"/>
  <c r="AQ23" i="18" s="1"/>
  <c r="AF71" i="18"/>
  <c r="AQ71" i="18" s="1"/>
  <c r="AF60" i="18"/>
  <c r="AQ60" i="18" s="1"/>
  <c r="AF14" i="18"/>
  <c r="AQ14" i="18" s="1"/>
  <c r="AI15" i="18"/>
  <c r="AT15" i="18" s="1"/>
  <c r="AJ18" i="18"/>
  <c r="AU18" i="18" s="1"/>
  <c r="AN22" i="18"/>
  <c r="AH149" i="18"/>
  <c r="AS149" i="18" s="1"/>
  <c r="AH147" i="18"/>
  <c r="AS147" i="18" s="1"/>
  <c r="AH134" i="18"/>
  <c r="AS134" i="18" s="1"/>
  <c r="AH146" i="18"/>
  <c r="AS146" i="18" s="1"/>
  <c r="AH124" i="18"/>
  <c r="AS124" i="18" s="1"/>
  <c r="AH109" i="18"/>
  <c r="AS109" i="18" s="1"/>
  <c r="AH140" i="18"/>
  <c r="AS140" i="18" s="1"/>
  <c r="AH148" i="18"/>
  <c r="AS148" i="18" s="1"/>
  <c r="AH132" i="18"/>
  <c r="AS132" i="18" s="1"/>
  <c r="AH106" i="18"/>
  <c r="AS106" i="18" s="1"/>
  <c r="AH114" i="18"/>
  <c r="AS114" i="18" s="1"/>
  <c r="AH101" i="18"/>
  <c r="AS101" i="18" s="1"/>
  <c r="AH93" i="18"/>
  <c r="AS93" i="18" s="1"/>
  <c r="AH92" i="18"/>
  <c r="AS92" i="18" s="1"/>
  <c r="AH102" i="18"/>
  <c r="AS102" i="18" s="1"/>
  <c r="AH85" i="18"/>
  <c r="AS85" i="18" s="1"/>
  <c r="AH76" i="18"/>
  <c r="AS76" i="18" s="1"/>
  <c r="AH86" i="18"/>
  <c r="AS86" i="18" s="1"/>
  <c r="AH112" i="18"/>
  <c r="AS112" i="18" s="1"/>
  <c r="AH87" i="18"/>
  <c r="AS87" i="18" s="1"/>
  <c r="AH96" i="18"/>
  <c r="AS96" i="18" s="1"/>
  <c r="AH84" i="18"/>
  <c r="AS84" i="18" s="1"/>
  <c r="AH74" i="18"/>
  <c r="AS74" i="18" s="1"/>
  <c r="AH63" i="18"/>
  <c r="AS63" i="18" s="1"/>
  <c r="AH52" i="18"/>
  <c r="AS52" i="18" s="1"/>
  <c r="AH44" i="18"/>
  <c r="AS44" i="18" s="1"/>
  <c r="AH70" i="18"/>
  <c r="AS70" i="18" s="1"/>
  <c r="AH94" i="18"/>
  <c r="AS94" i="18" s="1"/>
  <c r="AH79" i="18"/>
  <c r="AS79" i="18" s="1"/>
  <c r="AH110" i="18"/>
  <c r="AS110" i="18" s="1"/>
  <c r="AH78" i="18"/>
  <c r="AS78" i="18" s="1"/>
  <c r="AH71" i="18"/>
  <c r="AS71" i="18" s="1"/>
  <c r="AH77" i="18"/>
  <c r="AS77" i="18" s="1"/>
  <c r="AH14" i="18"/>
  <c r="AS14" i="18" s="1"/>
  <c r="AL15" i="18"/>
  <c r="AW15" i="18" s="1"/>
  <c r="AJ16" i="18"/>
  <c r="AU16" i="18" s="1"/>
  <c r="AH16" i="18"/>
  <c r="AS16" i="18" s="1"/>
  <c r="AF16" i="18"/>
  <c r="AQ16" i="18" s="1"/>
  <c r="AH17" i="18"/>
  <c r="AS17" i="18" s="1"/>
  <c r="AL18" i="18"/>
  <c r="AW18" i="18" s="1"/>
  <c r="AL19" i="18"/>
  <c r="AW19" i="18" s="1"/>
  <c r="AH20" i="18"/>
  <c r="AS20" i="18" s="1"/>
  <c r="AL21" i="18"/>
  <c r="AW21" i="18" s="1"/>
  <c r="AM22" i="18"/>
  <c r="AX22" i="18" s="1"/>
  <c r="AE22" i="18"/>
  <c r="AP22" i="18" s="1"/>
  <c r="AK22" i="18"/>
  <c r="AV22" i="18" s="1"/>
  <c r="AI22" i="18"/>
  <c r="AT22" i="18" s="1"/>
  <c r="AL24" i="18"/>
  <c r="AW24" i="18" s="1"/>
  <c r="AI29" i="18"/>
  <c r="AT29" i="18" s="1"/>
  <c r="AG29" i="18"/>
  <c r="AR29" i="18" s="1"/>
  <c r="AM29" i="18"/>
  <c r="AX29" i="18" s="1"/>
  <c r="AE29" i="18"/>
  <c r="AP29" i="18" s="1"/>
  <c r="AL31" i="18"/>
  <c r="AW31" i="18" s="1"/>
  <c r="AJ32" i="18"/>
  <c r="AU32" i="18" s="1"/>
  <c r="AH32" i="18"/>
  <c r="AS32" i="18" s="1"/>
  <c r="AN32" i="18"/>
  <c r="AF32" i="18"/>
  <c r="AQ32" i="18" s="1"/>
  <c r="AH33" i="18"/>
  <c r="AS33" i="18" s="1"/>
  <c r="AK35" i="18"/>
  <c r="AV35" i="18" s="1"/>
  <c r="AI35" i="18"/>
  <c r="AT35" i="18" s="1"/>
  <c r="AG35" i="18"/>
  <c r="AR35" i="18" s="1"/>
  <c r="AJ39" i="18"/>
  <c r="AU39" i="18" s="1"/>
  <c r="AL40" i="18"/>
  <c r="AW40" i="18" s="1"/>
  <c r="AN47" i="18"/>
  <c r="AL49" i="18"/>
  <c r="AW49" i="18" s="1"/>
  <c r="AJ51" i="18"/>
  <c r="AU51" i="18" s="1"/>
  <c r="AI55" i="18"/>
  <c r="AT55" i="18" s="1"/>
  <c r="AG57" i="18"/>
  <c r="AR57" i="18" s="1"/>
  <c r="AN57" i="18"/>
  <c r="AF57" i="18"/>
  <c r="AQ57" i="18" s="1"/>
  <c r="AM57" i="18"/>
  <c r="AX57" i="18" s="1"/>
  <c r="AE57" i="18"/>
  <c r="AP57" i="18" s="1"/>
  <c r="AK57" i="18"/>
  <c r="AV57" i="18" s="1"/>
  <c r="AJ57" i="18"/>
  <c r="AU57" i="18" s="1"/>
  <c r="AI57" i="18"/>
  <c r="AT57" i="18" s="1"/>
  <c r="AP61" i="18"/>
  <c r="AN67" i="18"/>
  <c r="AL82" i="18"/>
  <c r="AW82" i="18" s="1"/>
  <c r="AN96" i="18"/>
  <c r="AJ147" i="18"/>
  <c r="AU147" i="18" s="1"/>
  <c r="AJ139" i="18"/>
  <c r="AU139" i="18" s="1"/>
  <c r="AJ131" i="18"/>
  <c r="AU131" i="18" s="1"/>
  <c r="AJ142" i="18"/>
  <c r="AU142" i="18" s="1"/>
  <c r="AJ134" i="18"/>
  <c r="AU134" i="18" s="1"/>
  <c r="AJ126" i="18"/>
  <c r="AU126" i="18" s="1"/>
  <c r="AJ118" i="18"/>
  <c r="AU118" i="18" s="1"/>
  <c r="AJ143" i="18"/>
  <c r="AU143" i="18" s="1"/>
  <c r="AJ135" i="18"/>
  <c r="AU135" i="18" s="1"/>
  <c r="AJ127" i="18"/>
  <c r="AU127" i="18" s="1"/>
  <c r="AJ138" i="18"/>
  <c r="AU138" i="18" s="1"/>
  <c r="AJ123" i="18"/>
  <c r="AU123" i="18" s="1"/>
  <c r="AJ115" i="18"/>
  <c r="AU115" i="18" s="1"/>
  <c r="AJ122" i="18"/>
  <c r="AU122" i="18" s="1"/>
  <c r="AJ119" i="18"/>
  <c r="AU119" i="18" s="1"/>
  <c r="AJ146" i="18"/>
  <c r="AU146" i="18" s="1"/>
  <c r="AJ130" i="18"/>
  <c r="AU130" i="18" s="1"/>
  <c r="AJ111" i="18"/>
  <c r="AU111" i="18" s="1"/>
  <c r="AJ103" i="18"/>
  <c r="AU103" i="18" s="1"/>
  <c r="AJ112" i="18"/>
  <c r="AU112" i="18" s="1"/>
  <c r="AJ107" i="18"/>
  <c r="AU107" i="18" s="1"/>
  <c r="AJ102" i="18"/>
  <c r="AU102" i="18" s="1"/>
  <c r="AJ82" i="18"/>
  <c r="AU82" i="18" s="1"/>
  <c r="AJ91" i="18"/>
  <c r="AU91" i="18" s="1"/>
  <c r="AJ108" i="18"/>
  <c r="AU108" i="18" s="1"/>
  <c r="AJ99" i="18"/>
  <c r="AU99" i="18" s="1"/>
  <c r="AJ80" i="18"/>
  <c r="AU80" i="18" s="1"/>
  <c r="AJ106" i="18"/>
  <c r="AU106" i="18" s="1"/>
  <c r="AJ96" i="18"/>
  <c r="AU96" i="18" s="1"/>
  <c r="AJ64" i="18"/>
  <c r="AU64" i="18" s="1"/>
  <c r="AJ84" i="18"/>
  <c r="AU84" i="18" s="1"/>
  <c r="AJ88" i="18"/>
  <c r="AU88" i="18" s="1"/>
  <c r="AJ85" i="18"/>
  <c r="AU85" i="18" s="1"/>
  <c r="AJ50" i="18"/>
  <c r="AU50" i="18" s="1"/>
  <c r="AJ42" i="18"/>
  <c r="AU42" i="18" s="1"/>
  <c r="AJ67" i="18"/>
  <c r="AU67" i="18" s="1"/>
  <c r="AJ73" i="18"/>
  <c r="AU73" i="18" s="1"/>
  <c r="AJ71" i="18"/>
  <c r="AU71" i="18" s="1"/>
  <c r="AJ68" i="18"/>
  <c r="AU68" i="18" s="1"/>
  <c r="AJ61" i="18"/>
  <c r="AU61" i="18" s="1"/>
  <c r="AJ60" i="18"/>
  <c r="AU60" i="18" s="1"/>
  <c r="AJ77" i="18"/>
  <c r="AU77" i="18" s="1"/>
  <c r="AJ54" i="18"/>
  <c r="AU54" i="18" s="1"/>
  <c r="AJ46" i="18"/>
  <c r="AU46" i="18" s="1"/>
  <c r="AJ38" i="18"/>
  <c r="AU38" i="18" s="1"/>
  <c r="AJ30" i="18"/>
  <c r="AU30" i="18" s="1"/>
  <c r="AJ19" i="18"/>
  <c r="AU19" i="18" s="1"/>
  <c r="AJ76" i="18"/>
  <c r="AU76" i="18" s="1"/>
  <c r="AJ72" i="18"/>
  <c r="AU72" i="18" s="1"/>
  <c r="AJ92" i="18"/>
  <c r="AU92" i="18" s="1"/>
  <c r="AJ20" i="18"/>
  <c r="AU20" i="18" s="1"/>
  <c r="AJ23" i="18"/>
  <c r="AU23" i="18" s="1"/>
  <c r="AI147" i="18"/>
  <c r="AT147" i="18" s="1"/>
  <c r="AI139" i="18"/>
  <c r="AT139" i="18" s="1"/>
  <c r="AI131" i="18"/>
  <c r="AT131" i="18" s="1"/>
  <c r="AI123" i="18"/>
  <c r="AT123" i="18" s="1"/>
  <c r="AI142" i="18"/>
  <c r="AT142" i="18" s="1"/>
  <c r="AI148" i="18"/>
  <c r="AT148" i="18" s="1"/>
  <c r="AI140" i="18"/>
  <c r="AT140" i="18" s="1"/>
  <c r="AI132" i="18"/>
  <c r="AT132" i="18" s="1"/>
  <c r="AI135" i="18"/>
  <c r="AT135" i="18" s="1"/>
  <c r="AI119" i="18"/>
  <c r="AT119" i="18" s="1"/>
  <c r="AI111" i="18"/>
  <c r="AT111" i="18" s="1"/>
  <c r="AI143" i="18"/>
  <c r="AT143" i="18" s="1"/>
  <c r="AI127" i="18"/>
  <c r="AT127" i="18" s="1"/>
  <c r="AI115" i="18"/>
  <c r="AT115" i="18" s="1"/>
  <c r="AI113" i="18"/>
  <c r="AT113" i="18" s="1"/>
  <c r="AI109" i="18"/>
  <c r="AT109" i="18" s="1"/>
  <c r="AI95" i="18"/>
  <c r="AT95" i="18" s="1"/>
  <c r="AI91" i="18"/>
  <c r="AT91" i="18" s="1"/>
  <c r="AI88" i="18"/>
  <c r="AT88" i="18" s="1"/>
  <c r="AI85" i="18"/>
  <c r="AT85" i="18" s="1"/>
  <c r="AI101" i="18"/>
  <c r="AT101" i="18" s="1"/>
  <c r="AI82" i="18"/>
  <c r="AT82" i="18" s="1"/>
  <c r="AI89" i="18"/>
  <c r="AT89" i="18" s="1"/>
  <c r="AI107" i="18"/>
  <c r="AT107" i="18" s="1"/>
  <c r="AI99" i="18"/>
  <c r="AT99" i="18" s="1"/>
  <c r="AI87" i="18"/>
  <c r="AT87" i="18" s="1"/>
  <c r="AI80" i="18"/>
  <c r="AT80" i="18" s="1"/>
  <c r="AI77" i="18"/>
  <c r="AT77" i="18" s="1"/>
  <c r="AI105" i="18"/>
  <c r="AT105" i="18" s="1"/>
  <c r="AI96" i="18"/>
  <c r="AT96" i="18" s="1"/>
  <c r="AI124" i="18"/>
  <c r="AT124" i="18" s="1"/>
  <c r="AI70" i="18"/>
  <c r="AT70" i="18" s="1"/>
  <c r="AI103" i="18"/>
  <c r="AT103" i="18" s="1"/>
  <c r="AI79" i="18"/>
  <c r="AT79" i="18" s="1"/>
  <c r="AI64" i="18"/>
  <c r="AT64" i="18" s="1"/>
  <c r="AI93" i="18"/>
  <c r="AT93" i="18" s="1"/>
  <c r="AI68" i="18"/>
  <c r="AT68" i="18" s="1"/>
  <c r="AI60" i="18"/>
  <c r="AT60" i="18" s="1"/>
  <c r="AI54" i="18"/>
  <c r="AT54" i="18" s="1"/>
  <c r="AI46" i="18"/>
  <c r="AT46" i="18" s="1"/>
  <c r="AP16" i="18"/>
  <c r="AI17" i="18"/>
  <c r="AT17" i="18" s="1"/>
  <c r="AN18" i="18"/>
  <c r="AI20" i="18"/>
  <c r="AT20" i="18" s="1"/>
  <c r="AM21" i="18"/>
  <c r="AX21" i="18" s="1"/>
  <c r="AF22" i="18"/>
  <c r="AQ22" i="18" s="1"/>
  <c r="AI23" i="18"/>
  <c r="AT23" i="18" s="1"/>
  <c r="AM24" i="18"/>
  <c r="AX24" i="18" s="1"/>
  <c r="AN25" i="18"/>
  <c r="AH26" i="18"/>
  <c r="AS26" i="18" s="1"/>
  <c r="AL27" i="18"/>
  <c r="AW27" i="18" s="1"/>
  <c r="AF29" i="18"/>
  <c r="AQ29" i="18" s="1"/>
  <c r="AI30" i="18"/>
  <c r="AT30" i="18" s="1"/>
  <c r="AN31" i="18"/>
  <c r="AP35" i="18"/>
  <c r="AH36" i="18"/>
  <c r="AS36" i="18" s="1"/>
  <c r="AL38" i="18"/>
  <c r="AW38" i="18" s="1"/>
  <c r="AR38" i="18"/>
  <c r="AP40" i="18"/>
  <c r="AG41" i="18"/>
  <c r="AR41" i="18" s="1"/>
  <c r="AM41" i="18"/>
  <c r="AX41" i="18" s="1"/>
  <c r="AE41" i="18"/>
  <c r="AP41" i="18" s="1"/>
  <c r="AK41" i="18"/>
  <c r="AV41" i="18" s="1"/>
  <c r="AJ41" i="18"/>
  <c r="AU41" i="18" s="1"/>
  <c r="AI41" i="18"/>
  <c r="AT41" i="18" s="1"/>
  <c r="AX48" i="18"/>
  <c r="AV50" i="18"/>
  <c r="AI52" i="18"/>
  <c r="AT52" i="18" s="1"/>
  <c r="AJ53" i="18"/>
  <c r="AU53" i="18" s="1"/>
  <c r="AR54" i="18"/>
  <c r="AF55" i="18"/>
  <c r="AQ55" i="18" s="1"/>
  <c r="AL56" i="18"/>
  <c r="AW56" i="18" s="1"/>
  <c r="AH57" i="18"/>
  <c r="AS57" i="18" s="1"/>
  <c r="AL59" i="18"/>
  <c r="AW59" i="18" s="1"/>
  <c r="AX64" i="18"/>
  <c r="AH68" i="18"/>
  <c r="AS68" i="18" s="1"/>
  <c r="AJ74" i="18"/>
  <c r="AU74" i="18" s="1"/>
  <c r="AG15" i="18"/>
  <c r="AR15" i="18" s="1"/>
  <c r="AM15" i="18"/>
  <c r="AX15" i="18" s="1"/>
  <c r="AE15" i="18"/>
  <c r="AP15" i="18" s="1"/>
  <c r="AK15" i="18"/>
  <c r="AV15" i="18" s="1"/>
  <c r="AF43" i="18"/>
  <c r="AQ43" i="18" s="1"/>
  <c r="AL121" i="18"/>
  <c r="AW121" i="18" s="1"/>
  <c r="AL120" i="18"/>
  <c r="AW120" i="18" s="1"/>
  <c r="AL144" i="18"/>
  <c r="AW144" i="18" s="1"/>
  <c r="AL128" i="18"/>
  <c r="AW128" i="18" s="1"/>
  <c r="AL108" i="18"/>
  <c r="AW108" i="18" s="1"/>
  <c r="AL89" i="18"/>
  <c r="AW89" i="18" s="1"/>
  <c r="AL86" i="18"/>
  <c r="AW86" i="18" s="1"/>
  <c r="AL80" i="18"/>
  <c r="AW80" i="18" s="1"/>
  <c r="AL106" i="18"/>
  <c r="AW106" i="18" s="1"/>
  <c r="AL96" i="18"/>
  <c r="AW96" i="18" s="1"/>
  <c r="AL97" i="18"/>
  <c r="AW97" i="18" s="1"/>
  <c r="AL74" i="18"/>
  <c r="AW74" i="18" s="1"/>
  <c r="AL73" i="18"/>
  <c r="AW73" i="18" s="1"/>
  <c r="AL88" i="18"/>
  <c r="AW88" i="18" s="1"/>
  <c r="AL81" i="18"/>
  <c r="AW81" i="18" s="1"/>
  <c r="AL136" i="18"/>
  <c r="AW136" i="18" s="1"/>
  <c r="AL71" i="18"/>
  <c r="AW71" i="18" s="1"/>
  <c r="AL78" i="18"/>
  <c r="AW78" i="18" s="1"/>
  <c r="AL72" i="18"/>
  <c r="AW72" i="18" s="1"/>
  <c r="AL69" i="18"/>
  <c r="AW69" i="18" s="1"/>
  <c r="AL66" i="18"/>
  <c r="AW66" i="18" s="1"/>
  <c r="AL63" i="18"/>
  <c r="AW63" i="18" s="1"/>
  <c r="AF15" i="18"/>
  <c r="AQ15" i="18" s="1"/>
  <c r="AI19" i="18"/>
  <c r="AT19" i="18" s="1"/>
  <c r="AJ22" i="18"/>
  <c r="AU22" i="18" s="1"/>
  <c r="AE24" i="18"/>
  <c r="AP24" i="18" s="1"/>
  <c r="AH25" i="18"/>
  <c r="AS25" i="18" s="1"/>
  <c r="AL26" i="18"/>
  <c r="AW26" i="18" s="1"/>
  <c r="AK27" i="18"/>
  <c r="AV27" i="18" s="1"/>
  <c r="AI27" i="18"/>
  <c r="AT27" i="18" s="1"/>
  <c r="AG27" i="18"/>
  <c r="AR27" i="18" s="1"/>
  <c r="AV29" i="18"/>
  <c r="AN30" i="18"/>
  <c r="AF31" i="18"/>
  <c r="AQ31" i="18" s="1"/>
  <c r="AJ35" i="18"/>
  <c r="AU35" i="18" s="1"/>
  <c r="AI37" i="18"/>
  <c r="AT37" i="18" s="1"/>
  <c r="AG37" i="18"/>
  <c r="AR37" i="18" s="1"/>
  <c r="AM37" i="18"/>
  <c r="AX37" i="18" s="1"/>
  <c r="AE37" i="18"/>
  <c r="AP37" i="18" s="1"/>
  <c r="AX38" i="18"/>
  <c r="AL41" i="18"/>
  <c r="AW41" i="18" s="1"/>
  <c r="AI42" i="18"/>
  <c r="AT42" i="18" s="1"/>
  <c r="AJ43" i="18"/>
  <c r="AU43" i="18" s="1"/>
  <c r="AH45" i="18"/>
  <c r="AS45" i="18" s="1"/>
  <c r="AI47" i="18"/>
  <c r="AT47" i="18" s="1"/>
  <c r="AN55" i="18"/>
  <c r="AH69" i="18"/>
  <c r="AS69" i="18" s="1"/>
  <c r="AF72" i="18"/>
  <c r="AQ72" i="18" s="1"/>
  <c r="AI18" i="18"/>
  <c r="AT18" i="18" s="1"/>
  <c r="AG18" i="18"/>
  <c r="AR18" i="18" s="1"/>
  <c r="AM18" i="18"/>
  <c r="AX18" i="18" s="1"/>
  <c r="AE18" i="18"/>
  <c r="AP18" i="18" s="1"/>
  <c r="AJ21" i="18"/>
  <c r="AU21" i="18" s="1"/>
  <c r="AH21" i="18"/>
  <c r="AS21" i="18" s="1"/>
  <c r="AN21" i="18"/>
  <c r="AF21" i="18"/>
  <c r="AQ21" i="18" s="1"/>
  <c r="AJ75" i="18"/>
  <c r="AU75" i="18" s="1"/>
  <c r="AM14" i="18"/>
  <c r="AX14" i="18" s="1"/>
  <c r="AE14" i="18"/>
  <c r="AP14" i="18" s="1"/>
  <c r="AK14" i="18"/>
  <c r="AV14" i="18" s="1"/>
  <c r="AI14" i="18"/>
  <c r="AT14" i="18" s="1"/>
  <c r="AH18" i="18"/>
  <c r="AS18" i="18" s="1"/>
  <c r="AX19" i="18"/>
  <c r="AG21" i="18"/>
  <c r="AR21" i="18" s="1"/>
  <c r="AL22" i="18"/>
  <c r="AW22" i="18" s="1"/>
  <c r="AP23" i="18"/>
  <c r="AI25" i="18"/>
  <c r="AT25" i="18" s="1"/>
  <c r="AX25" i="18"/>
  <c r="AN26" i="18"/>
  <c r="AP27" i="18"/>
  <c r="AH28" i="18"/>
  <c r="AS28" i="18" s="1"/>
  <c r="AV28" i="18"/>
  <c r="AL29" i="18"/>
  <c r="AW29" i="18" s="1"/>
  <c r="AL30" i="18"/>
  <c r="AW30" i="18" s="1"/>
  <c r="AH31" i="18"/>
  <c r="AS31" i="18" s="1"/>
  <c r="AL32" i="18"/>
  <c r="AW32" i="18" s="1"/>
  <c r="AM33" i="18"/>
  <c r="AX33" i="18" s="1"/>
  <c r="AE33" i="18"/>
  <c r="AP33" i="18" s="1"/>
  <c r="AK33" i="18"/>
  <c r="AV33" i="18" s="1"/>
  <c r="AI33" i="18"/>
  <c r="AT33" i="18" s="1"/>
  <c r="AL35" i="18"/>
  <c r="AW35" i="18" s="1"/>
  <c r="AP36" i="18"/>
  <c r="AF37" i="18"/>
  <c r="AQ37" i="18" s="1"/>
  <c r="AI38" i="18"/>
  <c r="AT38" i="18" s="1"/>
  <c r="AI39" i="18"/>
  <c r="AT39" i="18" s="1"/>
  <c r="AG39" i="18"/>
  <c r="AR39" i="18" s="1"/>
  <c r="AM39" i="18"/>
  <c r="AX39" i="18" s="1"/>
  <c r="AE39" i="18"/>
  <c r="AP39" i="18" s="1"/>
  <c r="AK39" i="18"/>
  <c r="AV39" i="18" s="1"/>
  <c r="AX40" i="18"/>
  <c r="AN41" i="18"/>
  <c r="AV42" i="18"/>
  <c r="AI44" i="18"/>
  <c r="AT44" i="18" s="1"/>
  <c r="AJ45" i="18"/>
  <c r="AU45" i="18" s="1"/>
  <c r="AR46" i="18"/>
  <c r="AF47" i="18"/>
  <c r="AQ47" i="18" s="1"/>
  <c r="AL48" i="18"/>
  <c r="AW48" i="18" s="1"/>
  <c r="AG49" i="18"/>
  <c r="AR49" i="18" s="1"/>
  <c r="AM49" i="18"/>
  <c r="AX49" i="18" s="1"/>
  <c r="AE49" i="18"/>
  <c r="AP49" i="18" s="1"/>
  <c r="AK49" i="18"/>
  <c r="AV49" i="18" s="1"/>
  <c r="AJ49" i="18"/>
  <c r="AU49" i="18" s="1"/>
  <c r="AI49" i="18"/>
  <c r="AT49" i="18" s="1"/>
  <c r="AX56" i="18"/>
  <c r="AL58" i="18"/>
  <c r="AW58" i="18" s="1"/>
  <c r="AV63" i="18"/>
  <c r="AI66" i="18"/>
  <c r="AT66" i="18" s="1"/>
  <c r="AP76" i="18"/>
  <c r="AJ26" i="18"/>
  <c r="AU26" i="18" s="1"/>
  <c r="AM43" i="18"/>
  <c r="AX43" i="18" s="1"/>
  <c r="AE43" i="18"/>
  <c r="AP43" i="18" s="1"/>
  <c r="AK43" i="18"/>
  <c r="AV43" i="18" s="1"/>
  <c r="AI43" i="18"/>
  <c r="AT43" i="18" s="1"/>
  <c r="AH43" i="18"/>
  <c r="AS43" i="18" s="1"/>
  <c r="AG43" i="18"/>
  <c r="AR43" i="18" s="1"/>
  <c r="AK24" i="18"/>
  <c r="AV24" i="18" s="1"/>
  <c r="AI24" i="18"/>
  <c r="AT24" i="18" s="1"/>
  <c r="AG24" i="18"/>
  <c r="AR24" i="18" s="1"/>
  <c r="AR17" i="18"/>
  <c r="AI21" i="18"/>
  <c r="AT21" i="18" s="1"/>
  <c r="AR23" i="18"/>
  <c r="AH24" i="18"/>
  <c r="AS24" i="18" s="1"/>
  <c r="AF27" i="18"/>
  <c r="AQ27" i="18" s="1"/>
  <c r="AI28" i="18"/>
  <c r="AT28" i="18" s="1"/>
  <c r="AX28" i="18"/>
  <c r="AR30" i="18"/>
  <c r="AF33" i="18"/>
  <c r="AQ33" i="18" s="1"/>
  <c r="AI34" i="18"/>
  <c r="AT34" i="18" s="1"/>
  <c r="AV34" i="18"/>
  <c r="AX35" i="18"/>
  <c r="AN36" i="18"/>
  <c r="AH37" i="18"/>
  <c r="AS37" i="18" s="1"/>
  <c r="AF39" i="18"/>
  <c r="AQ39" i="18" s="1"/>
  <c r="AR40" i="18"/>
  <c r="AN43" i="18"/>
  <c r="AL45" i="18"/>
  <c r="AW45" i="18" s="1"/>
  <c r="AH47" i="18"/>
  <c r="AS47" i="18" s="1"/>
  <c r="AP48" i="18"/>
  <c r="AF49" i="18"/>
  <c r="AQ49" i="18" s="1"/>
  <c r="AH50" i="18"/>
  <c r="AS50" i="18" s="1"/>
  <c r="AM51" i="18"/>
  <c r="AX51" i="18" s="1"/>
  <c r="AE51" i="18"/>
  <c r="AP51" i="18" s="1"/>
  <c r="AK51" i="18"/>
  <c r="AV51" i="18" s="1"/>
  <c r="AI51" i="18"/>
  <c r="AT51" i="18" s="1"/>
  <c r="AH51" i="18"/>
  <c r="AS51" i="18" s="1"/>
  <c r="AG51" i="18"/>
  <c r="AR51" i="18" s="1"/>
  <c r="AN52" i="18"/>
  <c r="AP58" i="18"/>
  <c r="AJ63" i="18"/>
  <c r="AU63" i="18" s="1"/>
  <c r="AJ29" i="18"/>
  <c r="AU29" i="18" s="1"/>
  <c r="AG31" i="18"/>
  <c r="AR31" i="18" s="1"/>
  <c r="AM31" i="18"/>
  <c r="AX31" i="18" s="1"/>
  <c r="AE31" i="18"/>
  <c r="AP31" i="18" s="1"/>
  <c r="AK31" i="18"/>
  <c r="AV31" i="18" s="1"/>
  <c r="AJ55" i="18"/>
  <c r="AU55" i="18" s="1"/>
  <c r="AJ69" i="18"/>
  <c r="AU69" i="18" s="1"/>
  <c r="AN143" i="18"/>
  <c r="AN135" i="18"/>
  <c r="AN127" i="18"/>
  <c r="AN146" i="18"/>
  <c r="AN138" i="18"/>
  <c r="AN130" i="18"/>
  <c r="AN122" i="18"/>
  <c r="AN147" i="18"/>
  <c r="AN139" i="18"/>
  <c r="AN131" i="18"/>
  <c r="AN119" i="18"/>
  <c r="AN111" i="18"/>
  <c r="AN142" i="18"/>
  <c r="AN126" i="18"/>
  <c r="AN118" i="18"/>
  <c r="AN115" i="18"/>
  <c r="AN107" i="18"/>
  <c r="AN134" i="18"/>
  <c r="AN123" i="18"/>
  <c r="AN112" i="18"/>
  <c r="AN95" i="18"/>
  <c r="AN92" i="18"/>
  <c r="AN85" i="18"/>
  <c r="AN77" i="18"/>
  <c r="AN108" i="18"/>
  <c r="AN100" i="18"/>
  <c r="AN91" i="18"/>
  <c r="AN80" i="18"/>
  <c r="AN106" i="18"/>
  <c r="AN87" i="18"/>
  <c r="AN84" i="18"/>
  <c r="AN81" i="18"/>
  <c r="AN103" i="18"/>
  <c r="AN88" i="18"/>
  <c r="AN68" i="18"/>
  <c r="AN102" i="18"/>
  <c r="AN79" i="18"/>
  <c r="AN71" i="18"/>
  <c r="AN60" i="18"/>
  <c r="AN54" i="18"/>
  <c r="AN46" i="18"/>
  <c r="AN38" i="18"/>
  <c r="AN78" i="18"/>
  <c r="AN59" i="18"/>
  <c r="AN76" i="18"/>
  <c r="AN69" i="18"/>
  <c r="AN63" i="18"/>
  <c r="AN50" i="18"/>
  <c r="AN42" i="18"/>
  <c r="AN34" i="18"/>
  <c r="AN23" i="18"/>
  <c r="AN114" i="18"/>
  <c r="AN89" i="18"/>
  <c r="AN86" i="18"/>
  <c r="AN64" i="18"/>
  <c r="AX16" i="18"/>
  <c r="AG20" i="18"/>
  <c r="AR20" i="18" s="1"/>
  <c r="AM20" i="18"/>
  <c r="AX20" i="18" s="1"/>
  <c r="AE20" i="18"/>
  <c r="AP20" i="18" s="1"/>
  <c r="AK20" i="18"/>
  <c r="AV20" i="18" s="1"/>
  <c r="AR90" i="18"/>
  <c r="AG14" i="18"/>
  <c r="AR14" i="18" s="1"/>
  <c r="AJ15" i="18"/>
  <c r="AU15" i="18" s="1"/>
  <c r="AK18" i="18"/>
  <c r="AV18" i="18" s="1"/>
  <c r="AN19" i="18"/>
  <c r="AF20" i="18"/>
  <c r="AQ20" i="18" s="1"/>
  <c r="AK21" i="18"/>
  <c r="AV21" i="18" s="1"/>
  <c r="AJ24" i="18"/>
  <c r="AU24" i="18" s="1"/>
  <c r="AI26" i="18"/>
  <c r="AT26" i="18" s="1"/>
  <c r="AG26" i="18"/>
  <c r="AR26" i="18" s="1"/>
  <c r="AM26" i="18"/>
  <c r="AX26" i="18" s="1"/>
  <c r="AE26" i="18"/>
  <c r="AP26" i="18" s="1"/>
  <c r="AH27" i="18"/>
  <c r="AS27" i="18" s="1"/>
  <c r="AF30" i="18"/>
  <c r="AQ30" i="18" s="1"/>
  <c r="AJ31" i="18"/>
  <c r="AU31" i="18" s="1"/>
  <c r="AG33" i="18"/>
  <c r="AR33" i="18" s="1"/>
  <c r="AJ34" i="18"/>
  <c r="AU34" i="18" s="1"/>
  <c r="AN35" i="18"/>
  <c r="AJ37" i="18"/>
  <c r="AU37" i="18" s="1"/>
  <c r="AH39" i="18"/>
  <c r="AS39" i="18" s="1"/>
  <c r="AJ47" i="18"/>
  <c r="AU47" i="18" s="1"/>
  <c r="AI48" i="18"/>
  <c r="AT48" i="18" s="1"/>
  <c r="AH49" i="18"/>
  <c r="AS49" i="18" s="1"/>
  <c r="AF51" i="18"/>
  <c r="AQ51" i="18" s="1"/>
  <c r="AK53" i="18"/>
  <c r="AV53" i="18" s="1"/>
  <c r="AI53" i="18"/>
  <c r="AT53" i="18" s="1"/>
  <c r="AG53" i="18"/>
  <c r="AR53" i="18" s="1"/>
  <c r="AN53" i="18"/>
  <c r="AF53" i="18"/>
  <c r="AQ53" i="18" s="1"/>
  <c r="AM53" i="18"/>
  <c r="AX53" i="18" s="1"/>
  <c r="AE53" i="18"/>
  <c r="AP53" i="18" s="1"/>
  <c r="AL54" i="18"/>
  <c r="AW54" i="18" s="1"/>
  <c r="AV58" i="18"/>
  <c r="AL61" i="18"/>
  <c r="AW61" i="18" s="1"/>
  <c r="AV70" i="18"/>
  <c r="AK142" i="18"/>
  <c r="AV142" i="18" s="1"/>
  <c r="AK134" i="18"/>
  <c r="AV134" i="18" s="1"/>
  <c r="AK126" i="18"/>
  <c r="AV126" i="18" s="1"/>
  <c r="AK146" i="18"/>
  <c r="AV146" i="18" s="1"/>
  <c r="AK138" i="18"/>
  <c r="AV138" i="18" s="1"/>
  <c r="AK130" i="18"/>
  <c r="AV130" i="18" s="1"/>
  <c r="AK122" i="18"/>
  <c r="AV122" i="18" s="1"/>
  <c r="AK149" i="18"/>
  <c r="AV149" i="18" s="1"/>
  <c r="AK133" i="18"/>
  <c r="AV133" i="18" s="1"/>
  <c r="AK118" i="18"/>
  <c r="AV118" i="18" s="1"/>
  <c r="AK117" i="18"/>
  <c r="AV117" i="18" s="1"/>
  <c r="AK141" i="18"/>
  <c r="AV141" i="18" s="1"/>
  <c r="AK109" i="18"/>
  <c r="AV109" i="18" s="1"/>
  <c r="AK113" i="18"/>
  <c r="AV113" i="18" s="1"/>
  <c r="AK107" i="18"/>
  <c r="AV107" i="18" s="1"/>
  <c r="AK101" i="18"/>
  <c r="AV101" i="18" s="1"/>
  <c r="AK91" i="18"/>
  <c r="AV91" i="18" s="1"/>
  <c r="AK84" i="18"/>
  <c r="AV84" i="18" s="1"/>
  <c r="AK76" i="18"/>
  <c r="AV76" i="18" s="1"/>
  <c r="AK111" i="18"/>
  <c r="AV111" i="18" s="1"/>
  <c r="AK99" i="18"/>
  <c r="AV99" i="18" s="1"/>
  <c r="AK115" i="18"/>
  <c r="AV115" i="18" s="1"/>
  <c r="AK86" i="18"/>
  <c r="AV86" i="18" s="1"/>
  <c r="AK77" i="18"/>
  <c r="AV77" i="18" s="1"/>
  <c r="AK87" i="18"/>
  <c r="AV87" i="18" s="1"/>
  <c r="AK125" i="18"/>
  <c r="AV125" i="18" s="1"/>
  <c r="AK105" i="18"/>
  <c r="AV105" i="18" s="1"/>
  <c r="AK72" i="18"/>
  <c r="AV72" i="18" s="1"/>
  <c r="AK95" i="18"/>
  <c r="AV95" i="18" s="1"/>
  <c r="AK103" i="18"/>
  <c r="AV103" i="18" s="1"/>
  <c r="AK93" i="18"/>
  <c r="AV93" i="18" s="1"/>
  <c r="AK85" i="18"/>
  <c r="AV85" i="18" s="1"/>
  <c r="AJ17" i="18"/>
  <c r="AU17" i="18" s="1"/>
  <c r="AH19" i="18"/>
  <c r="AS19" i="18" s="1"/>
  <c r="AL23" i="18"/>
  <c r="AW23" i="18" s="1"/>
  <c r="AJ25" i="18"/>
  <c r="AU25" i="18" s="1"/>
  <c r="AJ28" i="18"/>
  <c r="AU28" i="18" s="1"/>
  <c r="AH30" i="18"/>
  <c r="AS30" i="18" s="1"/>
  <c r="AL34" i="18"/>
  <c r="AW34" i="18" s="1"/>
  <c r="AJ36" i="18"/>
  <c r="AU36" i="18" s="1"/>
  <c r="AH38" i="18"/>
  <c r="AS38" i="18" s="1"/>
  <c r="AF40" i="18"/>
  <c r="AQ40" i="18" s="1"/>
  <c r="AN40" i="18"/>
  <c r="AL42" i="18"/>
  <c r="AW42" i="18" s="1"/>
  <c r="AJ44" i="18"/>
  <c r="AU44" i="18" s="1"/>
  <c r="AH46" i="18"/>
  <c r="AS46" i="18" s="1"/>
  <c r="AK47" i="18"/>
  <c r="AV47" i="18" s="1"/>
  <c r="AF48" i="18"/>
  <c r="AQ48" i="18" s="1"/>
  <c r="AN48" i="18"/>
  <c r="AL50" i="18"/>
  <c r="AW50" i="18" s="1"/>
  <c r="AJ52" i="18"/>
  <c r="AU52" i="18" s="1"/>
  <c r="AH54" i="18"/>
  <c r="AS54" i="18" s="1"/>
  <c r="AK55" i="18"/>
  <c r="AV55" i="18" s="1"/>
  <c r="AF56" i="18"/>
  <c r="AQ56" i="18" s="1"/>
  <c r="AN56" i="18"/>
  <c r="AG58" i="18"/>
  <c r="AR58" i="18" s="1"/>
  <c r="AG59" i="18"/>
  <c r="AR59" i="18" s="1"/>
  <c r="AF61" i="18"/>
  <c r="AQ61" i="18" s="1"/>
  <c r="AG62" i="18"/>
  <c r="AR62" i="18" s="1"/>
  <c r="AE68" i="18"/>
  <c r="AP68" i="18" s="1"/>
  <c r="AM70" i="18"/>
  <c r="AX70" i="18" s="1"/>
  <c r="AI71" i="18"/>
  <c r="AT71" i="18" s="1"/>
  <c r="AG71" i="18"/>
  <c r="AR71" i="18" s="1"/>
  <c r="AM71" i="18"/>
  <c r="AX71" i="18" s="1"/>
  <c r="AE71" i="18"/>
  <c r="AP71" i="18" s="1"/>
  <c r="AG72" i="18"/>
  <c r="AR72" i="18" s="1"/>
  <c r="AI73" i="18"/>
  <c r="AT73" i="18" s="1"/>
  <c r="AM74" i="18"/>
  <c r="AX74" i="18" s="1"/>
  <c r="AK75" i="18"/>
  <c r="AV75" i="18" s="1"/>
  <c r="AG76" i="18"/>
  <c r="AR76" i="18" s="1"/>
  <c r="AG77" i="18"/>
  <c r="AR77" i="18" s="1"/>
  <c r="AK78" i="18"/>
  <c r="AV78" i="18" s="1"/>
  <c r="AI83" i="18"/>
  <c r="AT83" i="18" s="1"/>
  <c r="AH83" i="18"/>
  <c r="AS83" i="18" s="1"/>
  <c r="AN83" i="18"/>
  <c r="AF83" i="18"/>
  <c r="AQ83" i="18" s="1"/>
  <c r="AM83" i="18"/>
  <c r="AX83" i="18" s="1"/>
  <c r="AL83" i="18"/>
  <c r="AW83" i="18" s="1"/>
  <c r="AK83" i="18"/>
  <c r="AV83" i="18" s="1"/>
  <c r="AJ83" i="18"/>
  <c r="AU83" i="18" s="1"/>
  <c r="AG83" i="18"/>
  <c r="AR83" i="18" s="1"/>
  <c r="AE83" i="18"/>
  <c r="AP83" i="18" s="1"/>
  <c r="AM143" i="18"/>
  <c r="AX143" i="18" s="1"/>
  <c r="AE42" i="18"/>
  <c r="AP42" i="18" s="1"/>
  <c r="AM42" i="18"/>
  <c r="AX42" i="18" s="1"/>
  <c r="AK44" i="18"/>
  <c r="AV44" i="18" s="1"/>
  <c r="AL47" i="18"/>
  <c r="AW47" i="18" s="1"/>
  <c r="AG48" i="18"/>
  <c r="AR48" i="18" s="1"/>
  <c r="AE50" i="18"/>
  <c r="AP50" i="18" s="1"/>
  <c r="AK52" i="18"/>
  <c r="AV52" i="18" s="1"/>
  <c r="AL55" i="18"/>
  <c r="AW55" i="18" s="1"/>
  <c r="AG56" i="18"/>
  <c r="AR56" i="18" s="1"/>
  <c r="AH58" i="18"/>
  <c r="AS58" i="18" s="1"/>
  <c r="AH59" i="18"/>
  <c r="AS59" i="18" s="1"/>
  <c r="AG60" i="18"/>
  <c r="AR60" i="18" s="1"/>
  <c r="AH61" i="18"/>
  <c r="AS61" i="18" s="1"/>
  <c r="AH62" i="18"/>
  <c r="AS62" i="18" s="1"/>
  <c r="AL64" i="18"/>
  <c r="AW64" i="18" s="1"/>
  <c r="AM67" i="18"/>
  <c r="AX67" i="18" s="1"/>
  <c r="AE67" i="18"/>
  <c r="AP67" i="18" s="1"/>
  <c r="AK67" i="18"/>
  <c r="AV67" i="18" s="1"/>
  <c r="AI67" i="18"/>
  <c r="AT67" i="18" s="1"/>
  <c r="AG68" i="18"/>
  <c r="AR68" i="18" s="1"/>
  <c r="AE73" i="18"/>
  <c r="AP73" i="18" s="1"/>
  <c r="AE78" i="18"/>
  <c r="AP78" i="18" s="1"/>
  <c r="AE148" i="18"/>
  <c r="AP148" i="18" s="1"/>
  <c r="AE140" i="18"/>
  <c r="AP140" i="18" s="1"/>
  <c r="AE132" i="18"/>
  <c r="AP132" i="18" s="1"/>
  <c r="AE135" i="18"/>
  <c r="AP135" i="18" s="1"/>
  <c r="AE127" i="18"/>
  <c r="AP127" i="18" s="1"/>
  <c r="AE119" i="18"/>
  <c r="AP119" i="18" s="1"/>
  <c r="AE146" i="18"/>
  <c r="AP146" i="18" s="1"/>
  <c r="AE138" i="18"/>
  <c r="AP138" i="18" s="1"/>
  <c r="AE126" i="18"/>
  <c r="AP126" i="18" s="1"/>
  <c r="AE147" i="18"/>
  <c r="AP147" i="18" s="1"/>
  <c r="AE131" i="18"/>
  <c r="AP131" i="18" s="1"/>
  <c r="AE124" i="18"/>
  <c r="AP124" i="18" s="1"/>
  <c r="AE123" i="18"/>
  <c r="AP123" i="18" s="1"/>
  <c r="AE120" i="18"/>
  <c r="AP120" i="18" s="1"/>
  <c r="AE139" i="18"/>
  <c r="AP139" i="18" s="1"/>
  <c r="AE115" i="18"/>
  <c r="AP115" i="18" s="1"/>
  <c r="AE99" i="18"/>
  <c r="AP99" i="18" s="1"/>
  <c r="AE93" i="18"/>
  <c r="AP93" i="18" s="1"/>
  <c r="AE103" i="18"/>
  <c r="AP103" i="18" s="1"/>
  <c r="AE95" i="18"/>
  <c r="AP95" i="18" s="1"/>
  <c r="AE84" i="18"/>
  <c r="AP84" i="18" s="1"/>
  <c r="AE81" i="18"/>
  <c r="AP81" i="18" s="1"/>
  <c r="AE111" i="18"/>
  <c r="AP111" i="18" s="1"/>
  <c r="AE92" i="18"/>
  <c r="AP92" i="18" s="1"/>
  <c r="AE85" i="18"/>
  <c r="AP85" i="18" s="1"/>
  <c r="AE101" i="18"/>
  <c r="AP101" i="18" s="1"/>
  <c r="AE108" i="18"/>
  <c r="AP108" i="18" s="1"/>
  <c r="AE107" i="18"/>
  <c r="AP107" i="18" s="1"/>
  <c r="AE91" i="18"/>
  <c r="AP91" i="18" s="1"/>
  <c r="AE109" i="18"/>
  <c r="AP109" i="18" s="1"/>
  <c r="AE89" i="18"/>
  <c r="AP89" i="18" s="1"/>
  <c r="AE86" i="18"/>
  <c r="AP86" i="18" s="1"/>
  <c r="AE113" i="18"/>
  <c r="AP113" i="18" s="1"/>
  <c r="AE77" i="18"/>
  <c r="AP77" i="18" s="1"/>
  <c r="AM148" i="18"/>
  <c r="AX148" i="18" s="1"/>
  <c r="AM140" i="18"/>
  <c r="AX140" i="18" s="1"/>
  <c r="AM132" i="18"/>
  <c r="AX132" i="18" s="1"/>
  <c r="AM135" i="18"/>
  <c r="AX135" i="18" s="1"/>
  <c r="AM127" i="18"/>
  <c r="AX127" i="18" s="1"/>
  <c r="AM119" i="18"/>
  <c r="AX119" i="18" s="1"/>
  <c r="AM146" i="18"/>
  <c r="AX146" i="18" s="1"/>
  <c r="AM126" i="18"/>
  <c r="AX126" i="18" s="1"/>
  <c r="AM147" i="18"/>
  <c r="AX147" i="18" s="1"/>
  <c r="AM131" i="18"/>
  <c r="AX131" i="18" s="1"/>
  <c r="AM120" i="18"/>
  <c r="AX120" i="18" s="1"/>
  <c r="AM139" i="18"/>
  <c r="AX139" i="18" s="1"/>
  <c r="AM115" i="18"/>
  <c r="AX115" i="18" s="1"/>
  <c r="AM124" i="18"/>
  <c r="AX124" i="18" s="1"/>
  <c r="AM123" i="18"/>
  <c r="AX123" i="18" s="1"/>
  <c r="AM101" i="18"/>
  <c r="AX101" i="18" s="1"/>
  <c r="AM91" i="18"/>
  <c r="AX91" i="18" s="1"/>
  <c r="AM111" i="18"/>
  <c r="AX111" i="18" s="1"/>
  <c r="AM95" i="18"/>
  <c r="AX95" i="18" s="1"/>
  <c r="AM99" i="18"/>
  <c r="AX99" i="18" s="1"/>
  <c r="AM89" i="18"/>
  <c r="AX89" i="18" s="1"/>
  <c r="AM86" i="18"/>
  <c r="AX86" i="18" s="1"/>
  <c r="AM100" i="18"/>
  <c r="AX100" i="18" s="1"/>
  <c r="AM107" i="18"/>
  <c r="AX107" i="18" s="1"/>
  <c r="AM109" i="18"/>
  <c r="AX109" i="18" s="1"/>
  <c r="AM105" i="18"/>
  <c r="AX105" i="18" s="1"/>
  <c r="AM97" i="18"/>
  <c r="AX97" i="18" s="1"/>
  <c r="AM84" i="18"/>
  <c r="AX84" i="18" s="1"/>
  <c r="AM81" i="18"/>
  <c r="AX81" i="18" s="1"/>
  <c r="AM78" i="18"/>
  <c r="AX78" i="18" s="1"/>
  <c r="AM113" i="18"/>
  <c r="AX113" i="18" s="1"/>
  <c r="AM103" i="18"/>
  <c r="AX103" i="18" s="1"/>
  <c r="AM93" i="18"/>
  <c r="AX93" i="18" s="1"/>
  <c r="AM85" i="18"/>
  <c r="AX85" i="18" s="1"/>
  <c r="AM92" i="18"/>
  <c r="AX92" i="18" s="1"/>
  <c r="AL17" i="18"/>
  <c r="AW17" i="18" s="1"/>
  <c r="AL25" i="18"/>
  <c r="AW25" i="18" s="1"/>
  <c r="AL28" i="18"/>
  <c r="AW28" i="18" s="1"/>
  <c r="AL36" i="18"/>
  <c r="AW36" i="18" s="1"/>
  <c r="AH40" i="18"/>
  <c r="AS40" i="18" s="1"/>
  <c r="AL44" i="18"/>
  <c r="AW44" i="18" s="1"/>
  <c r="AE47" i="18"/>
  <c r="AP47" i="18" s="1"/>
  <c r="AM47" i="18"/>
  <c r="AX47" i="18" s="1"/>
  <c r="AH48" i="18"/>
  <c r="AS48" i="18" s="1"/>
  <c r="AL52" i="18"/>
  <c r="AW52" i="18" s="1"/>
  <c r="AE55" i="18"/>
  <c r="AP55" i="18" s="1"/>
  <c r="AM55" i="18"/>
  <c r="AX55" i="18" s="1"/>
  <c r="AH56" i="18"/>
  <c r="AS56" i="18" s="1"/>
  <c r="AI58" i="18"/>
  <c r="AT58" i="18" s="1"/>
  <c r="AJ59" i="18"/>
  <c r="AU59" i="18" s="1"/>
  <c r="AI61" i="18"/>
  <c r="AT61" i="18" s="1"/>
  <c r="AI62" i="18"/>
  <c r="AT62" i="18" s="1"/>
  <c r="AE64" i="18"/>
  <c r="AP64" i="18" s="1"/>
  <c r="AM66" i="18"/>
  <c r="AX66" i="18" s="1"/>
  <c r="AF67" i="18"/>
  <c r="AQ67" i="18" s="1"/>
  <c r="AM69" i="18"/>
  <c r="AX69" i="18" s="1"/>
  <c r="AN70" i="18"/>
  <c r="AM76" i="18"/>
  <c r="AX76" i="18" s="1"/>
  <c r="AL90" i="18"/>
  <c r="AW90" i="18" s="1"/>
  <c r="AM98" i="18"/>
  <c r="AX98" i="18" s="1"/>
  <c r="AE98" i="18"/>
  <c r="AP98" i="18" s="1"/>
  <c r="AK98" i="18"/>
  <c r="AV98" i="18" s="1"/>
  <c r="AI98" i="18"/>
  <c r="AT98" i="18" s="1"/>
  <c r="AN98" i="18"/>
  <c r="AJ98" i="18"/>
  <c r="AU98" i="18" s="1"/>
  <c r="AL98" i="18"/>
  <c r="AW98" i="18" s="1"/>
  <c r="AH98" i="18"/>
  <c r="AS98" i="18" s="1"/>
  <c r="AG98" i="18"/>
  <c r="AR98" i="18" s="1"/>
  <c r="AF98" i="18"/>
  <c r="AQ98" i="18" s="1"/>
  <c r="AL110" i="18"/>
  <c r="AW110" i="18" s="1"/>
  <c r="AK59" i="18"/>
  <c r="AV59" i="18" s="1"/>
  <c r="AK62" i="18"/>
  <c r="AV62" i="18" s="1"/>
  <c r="AG67" i="18"/>
  <c r="AR67" i="18" s="1"/>
  <c r="AE70" i="18"/>
  <c r="AP70" i="18" s="1"/>
  <c r="AG73" i="18"/>
  <c r="AR73" i="18" s="1"/>
  <c r="AI74" i="18"/>
  <c r="AT74" i="18" s="1"/>
  <c r="AM77" i="18"/>
  <c r="AX77" i="18" s="1"/>
  <c r="AI81" i="18"/>
  <c r="AT81" i="18" s="1"/>
  <c r="AG84" i="18"/>
  <c r="AR84" i="18" s="1"/>
  <c r="AN94" i="18"/>
  <c r="AK102" i="18"/>
  <c r="AV102" i="18" s="1"/>
  <c r="AG146" i="18"/>
  <c r="AR146" i="18" s="1"/>
  <c r="AG138" i="18"/>
  <c r="AR138" i="18" s="1"/>
  <c r="AG130" i="18"/>
  <c r="AR130" i="18" s="1"/>
  <c r="AG142" i="18"/>
  <c r="AR142" i="18" s="1"/>
  <c r="AG134" i="18"/>
  <c r="AR134" i="18" s="1"/>
  <c r="AG126" i="18"/>
  <c r="AR126" i="18" s="1"/>
  <c r="AG145" i="18"/>
  <c r="AR145" i="18" s="1"/>
  <c r="AG129" i="18"/>
  <c r="AR129" i="18" s="1"/>
  <c r="AG122" i="18"/>
  <c r="AR122" i="18" s="1"/>
  <c r="AG121" i="18"/>
  <c r="AR121" i="18" s="1"/>
  <c r="AG118" i="18"/>
  <c r="AR118" i="18" s="1"/>
  <c r="AG137" i="18"/>
  <c r="AR137" i="18" s="1"/>
  <c r="AG103" i="18"/>
  <c r="AR103" i="18" s="1"/>
  <c r="AG93" i="18"/>
  <c r="AR93" i="18" s="1"/>
  <c r="AG115" i="18"/>
  <c r="AR115" i="18" s="1"/>
  <c r="AG106" i="18"/>
  <c r="AR106" i="18" s="1"/>
  <c r="AG111" i="18"/>
  <c r="AR111" i="18" s="1"/>
  <c r="AG107" i="18"/>
  <c r="AR107" i="18" s="1"/>
  <c r="AG101" i="18"/>
  <c r="AR101" i="18" s="1"/>
  <c r="AG91" i="18"/>
  <c r="AR91" i="18" s="1"/>
  <c r="AG79" i="18"/>
  <c r="AR79" i="18" s="1"/>
  <c r="AG89" i="18"/>
  <c r="AR89" i="18" s="1"/>
  <c r="AG82" i="18"/>
  <c r="AR82" i="18" s="1"/>
  <c r="AG109" i="18"/>
  <c r="AR109" i="18" s="1"/>
  <c r="AG99" i="18"/>
  <c r="AR99" i="18" s="1"/>
  <c r="AG97" i="18"/>
  <c r="AR97" i="18" s="1"/>
  <c r="AG105" i="18"/>
  <c r="AR105" i="18" s="1"/>
  <c r="AG95" i="18"/>
  <c r="AR95" i="18" s="1"/>
  <c r="AG87" i="18"/>
  <c r="AR87" i="18" s="1"/>
  <c r="AF17" i="18"/>
  <c r="AQ17" i="18" s="1"/>
  <c r="AF25" i="18"/>
  <c r="AQ25" i="18" s="1"/>
  <c r="AF28" i="18"/>
  <c r="AQ28" i="18" s="1"/>
  <c r="AF36" i="18"/>
  <c r="AQ36" i="18" s="1"/>
  <c r="AJ40" i="18"/>
  <c r="AU40" i="18" s="1"/>
  <c r="AF44" i="18"/>
  <c r="AQ44" i="18" s="1"/>
  <c r="AG47" i="18"/>
  <c r="AR47" i="18" s="1"/>
  <c r="AJ48" i="18"/>
  <c r="AU48" i="18" s="1"/>
  <c r="AF52" i="18"/>
  <c r="AQ52" i="18" s="1"/>
  <c r="AG55" i="18"/>
  <c r="AR55" i="18" s="1"/>
  <c r="AJ56" i="18"/>
  <c r="AU56" i="18" s="1"/>
  <c r="AK60" i="18"/>
  <c r="AV60" i="18" s="1"/>
  <c r="AI63" i="18"/>
  <c r="AT63" i="18" s="1"/>
  <c r="AG63" i="18"/>
  <c r="AR63" i="18" s="1"/>
  <c r="AM63" i="18"/>
  <c r="AX63" i="18" s="1"/>
  <c r="AE63" i="18"/>
  <c r="AP63" i="18" s="1"/>
  <c r="AG64" i="18"/>
  <c r="AR64" i="18" s="1"/>
  <c r="AJ66" i="18"/>
  <c r="AU66" i="18" s="1"/>
  <c r="AH66" i="18"/>
  <c r="AS66" i="18" s="1"/>
  <c r="AN66" i="18"/>
  <c r="AF66" i="18"/>
  <c r="AQ66" i="18" s="1"/>
  <c r="AH67" i="18"/>
  <c r="AS67" i="18" s="1"/>
  <c r="AK68" i="18"/>
  <c r="AV68" i="18" s="1"/>
  <c r="AK69" i="18"/>
  <c r="AV69" i="18" s="1"/>
  <c r="AI69" i="18"/>
  <c r="AT69" i="18" s="1"/>
  <c r="AG69" i="18"/>
  <c r="AR69" i="18" s="1"/>
  <c r="AG70" i="18"/>
  <c r="AR70" i="18" s="1"/>
  <c r="AK71" i="18"/>
  <c r="AV71" i="18" s="1"/>
  <c r="AE74" i="18"/>
  <c r="AP74" i="18" s="1"/>
  <c r="AG81" i="18"/>
  <c r="AR81" i="18" s="1"/>
  <c r="AM58" i="18"/>
  <c r="AX58" i="18" s="1"/>
  <c r="AM60" i="18"/>
  <c r="AX60" i="18" s="1"/>
  <c r="AM61" i="18"/>
  <c r="AX61" i="18" s="1"/>
  <c r="AE66" i="18"/>
  <c r="AP66" i="18" s="1"/>
  <c r="AM68" i="18"/>
  <c r="AX68" i="18" s="1"/>
  <c r="AE69" i="18"/>
  <c r="AP69" i="18" s="1"/>
  <c r="AI72" i="18"/>
  <c r="AT72" i="18" s="1"/>
  <c r="AM73" i="18"/>
  <c r="AX73" i="18" s="1"/>
  <c r="AG74" i="18"/>
  <c r="AR74" i="18" s="1"/>
  <c r="AI75" i="18"/>
  <c r="AT75" i="18" s="1"/>
  <c r="AH75" i="18"/>
  <c r="AS75" i="18" s="1"/>
  <c r="AN75" i="18"/>
  <c r="AF75" i="18"/>
  <c r="AQ75" i="18" s="1"/>
  <c r="AE75" i="18"/>
  <c r="AP75" i="18" s="1"/>
  <c r="AL75" i="18"/>
  <c r="AW75" i="18" s="1"/>
  <c r="AK88" i="18"/>
  <c r="AV88" i="18" s="1"/>
  <c r="AJ58" i="18"/>
  <c r="AU58" i="18" s="1"/>
  <c r="AN58" i="18"/>
  <c r="AF58" i="18"/>
  <c r="AQ58" i="18" s="1"/>
  <c r="AM59" i="18"/>
  <c r="AX59" i="18" s="1"/>
  <c r="AE59" i="18"/>
  <c r="AP59" i="18" s="1"/>
  <c r="AI59" i="18"/>
  <c r="AT59" i="18" s="1"/>
  <c r="AH60" i="18"/>
  <c r="AS60" i="18" s="1"/>
  <c r="AK61" i="18"/>
  <c r="AV61" i="18" s="1"/>
  <c r="AG61" i="18"/>
  <c r="AR61" i="18" s="1"/>
  <c r="AN61" i="18"/>
  <c r="AN62" i="18"/>
  <c r="AF62" i="18"/>
  <c r="AQ62" i="18" s="1"/>
  <c r="AL62" i="18"/>
  <c r="AW62" i="18" s="1"/>
  <c r="AJ62" i="18"/>
  <c r="AU62" i="18" s="1"/>
  <c r="AK64" i="18"/>
  <c r="AV64" i="18" s="1"/>
  <c r="AG66" i="18"/>
  <c r="AR66" i="18" s="1"/>
  <c r="AL67" i="18"/>
  <c r="AW67" i="18" s="1"/>
  <c r="AE72" i="18"/>
  <c r="AP72" i="18" s="1"/>
  <c r="AG75" i="18"/>
  <c r="AR75" i="18" s="1"/>
  <c r="AK79" i="18"/>
  <c r="AV79" i="18" s="1"/>
  <c r="AN104" i="18"/>
  <c r="AL60" i="18"/>
  <c r="AW60" i="18" s="1"/>
  <c r="AH64" i="18"/>
  <c r="AS64" i="18" s="1"/>
  <c r="AL68" i="18"/>
  <c r="AW68" i="18" s="1"/>
  <c r="AJ70" i="18"/>
  <c r="AU70" i="18" s="1"/>
  <c r="AL76" i="18"/>
  <c r="AW76" i="18" s="1"/>
  <c r="AH80" i="18"/>
  <c r="AS80" i="18" s="1"/>
  <c r="AG80" i="18"/>
  <c r="AR80" i="18" s="1"/>
  <c r="AM80" i="18"/>
  <c r="AX80" i="18" s="1"/>
  <c r="AE80" i="18"/>
  <c r="AP80" i="18" s="1"/>
  <c r="AJ86" i="18"/>
  <c r="AU86" i="18" s="1"/>
  <c r="AI86" i="18"/>
  <c r="AT86" i="18" s="1"/>
  <c r="AG86" i="18"/>
  <c r="AR86" i="18" s="1"/>
  <c r="AK89" i="18"/>
  <c r="AV89" i="18" s="1"/>
  <c r="AJ89" i="18"/>
  <c r="AU89" i="18" s="1"/>
  <c r="AH89" i="18"/>
  <c r="AS89" i="18" s="1"/>
  <c r="AH90" i="18"/>
  <c r="AS90" i="18" s="1"/>
  <c r="AL94" i="18"/>
  <c r="AW94" i="18" s="1"/>
  <c r="AJ97" i="18"/>
  <c r="AU97" i="18" s="1"/>
  <c r="AH97" i="18"/>
  <c r="AS97" i="18" s="1"/>
  <c r="AN97" i="18"/>
  <c r="AF97" i="18"/>
  <c r="AQ97" i="18" s="1"/>
  <c r="AK97" i="18"/>
  <c r="AV97" i="18" s="1"/>
  <c r="AI97" i="18"/>
  <c r="AT97" i="18" s="1"/>
  <c r="AE97" i="18"/>
  <c r="AP97" i="18" s="1"/>
  <c r="AI104" i="18"/>
  <c r="AT104" i="18" s="1"/>
  <c r="AN109" i="18"/>
  <c r="AJ116" i="18"/>
  <c r="AU116" i="18" s="1"/>
  <c r="AN116" i="18"/>
  <c r="AF116" i="18"/>
  <c r="AQ116" i="18" s="1"/>
  <c r="AE116" i="18"/>
  <c r="AP116" i="18" s="1"/>
  <c r="AM116" i="18"/>
  <c r="AX116" i="18" s="1"/>
  <c r="AK116" i="18"/>
  <c r="AV116" i="18" s="1"/>
  <c r="AI116" i="18"/>
  <c r="AT116" i="18" s="1"/>
  <c r="AH116" i="18"/>
  <c r="AS116" i="18" s="1"/>
  <c r="AL116" i="18"/>
  <c r="AW116" i="18" s="1"/>
  <c r="AG116" i="18"/>
  <c r="AR116" i="18" s="1"/>
  <c r="AI90" i="18"/>
  <c r="AT90" i="18" s="1"/>
  <c r="AH91" i="18"/>
  <c r="AS91" i="18" s="1"/>
  <c r="AH107" i="18"/>
  <c r="AS107" i="18" s="1"/>
  <c r="AM108" i="18"/>
  <c r="AX108" i="18" s="1"/>
  <c r="AI112" i="18"/>
  <c r="AT112" i="18" s="1"/>
  <c r="AL125" i="18"/>
  <c r="AW125" i="18" s="1"/>
  <c r="AL70" i="18"/>
  <c r="AW70" i="18" s="1"/>
  <c r="AM79" i="18"/>
  <c r="AX79" i="18" s="1"/>
  <c r="AN82" i="18"/>
  <c r="AF82" i="18"/>
  <c r="AQ82" i="18" s="1"/>
  <c r="AM82" i="18"/>
  <c r="AX82" i="18" s="1"/>
  <c r="AE82" i="18"/>
  <c r="AP82" i="18" s="1"/>
  <c r="AK82" i="18"/>
  <c r="AV82" i="18" s="1"/>
  <c r="AJ90" i="18"/>
  <c r="AU90" i="18" s="1"/>
  <c r="AK100" i="18"/>
  <c r="AV100" i="18" s="1"/>
  <c r="AI100" i="18"/>
  <c r="AT100" i="18" s="1"/>
  <c r="AG100" i="18"/>
  <c r="AR100" i="18" s="1"/>
  <c r="AJ100" i="18"/>
  <c r="AU100" i="18" s="1"/>
  <c r="AH100" i="18"/>
  <c r="AS100" i="18" s="1"/>
  <c r="AE100" i="18"/>
  <c r="AP100" i="18" s="1"/>
  <c r="AN101" i="18"/>
  <c r="AG85" i="18"/>
  <c r="AR85" i="18" s="1"/>
  <c r="AL92" i="18"/>
  <c r="AW92" i="18" s="1"/>
  <c r="AL102" i="18"/>
  <c r="AW102" i="18" s="1"/>
  <c r="AL111" i="18"/>
  <c r="AW111" i="18" s="1"/>
  <c r="AH115" i="18"/>
  <c r="AS115" i="18" s="1"/>
  <c r="AF70" i="18"/>
  <c r="AQ70" i="18" s="1"/>
  <c r="AH72" i="18"/>
  <c r="AS72" i="18" s="1"/>
  <c r="AM72" i="18"/>
  <c r="AX72" i="18" s="1"/>
  <c r="AN72" i="18"/>
  <c r="AK73" i="18"/>
  <c r="AV73" i="18" s="1"/>
  <c r="AH73" i="18"/>
  <c r="AS73" i="18" s="1"/>
  <c r="AN73" i="18"/>
  <c r="AN74" i="18"/>
  <c r="AF74" i="18"/>
  <c r="AQ74" i="18" s="1"/>
  <c r="AK74" i="18"/>
  <c r="AV74" i="18" s="1"/>
  <c r="AJ78" i="18"/>
  <c r="AU78" i="18" s="1"/>
  <c r="AI78" i="18"/>
  <c r="AT78" i="18" s="1"/>
  <c r="AG78" i="18"/>
  <c r="AR78" i="18" s="1"/>
  <c r="AK80" i="18"/>
  <c r="AV80" i="18" s="1"/>
  <c r="AK81" i="18"/>
  <c r="AV81" i="18" s="1"/>
  <c r="AJ81" i="18"/>
  <c r="AU81" i="18" s="1"/>
  <c r="AH81" i="18"/>
  <c r="AS81" i="18" s="1"/>
  <c r="AH82" i="18"/>
  <c r="AS82" i="18" s="1"/>
  <c r="AL84" i="18"/>
  <c r="AW84" i="18" s="1"/>
  <c r="AH88" i="18"/>
  <c r="AS88" i="18" s="1"/>
  <c r="AG88" i="18"/>
  <c r="AR88" i="18" s="1"/>
  <c r="AM88" i="18"/>
  <c r="AX88" i="18" s="1"/>
  <c r="AE88" i="18"/>
  <c r="AP88" i="18" s="1"/>
  <c r="AL100" i="18"/>
  <c r="AW100" i="18" s="1"/>
  <c r="AL127" i="18"/>
  <c r="AW127" i="18" s="1"/>
  <c r="AN93" i="18"/>
  <c r="AL95" i="18"/>
  <c r="AW95" i="18" s="1"/>
  <c r="AM87" i="18"/>
  <c r="AX87" i="18" s="1"/>
  <c r="AN90" i="18"/>
  <c r="AF90" i="18"/>
  <c r="AQ90" i="18" s="1"/>
  <c r="AM90" i="18"/>
  <c r="AX90" i="18" s="1"/>
  <c r="AE90" i="18"/>
  <c r="AP90" i="18" s="1"/>
  <c r="AK90" i="18"/>
  <c r="AV90" i="18" s="1"/>
  <c r="AI94" i="18"/>
  <c r="AT94" i="18" s="1"/>
  <c r="AG94" i="18"/>
  <c r="AR94" i="18" s="1"/>
  <c r="AM94" i="18"/>
  <c r="AX94" i="18" s="1"/>
  <c r="AE94" i="18"/>
  <c r="AP94" i="18" s="1"/>
  <c r="AK94" i="18"/>
  <c r="AV94" i="18" s="1"/>
  <c r="AJ94" i="18"/>
  <c r="AU94" i="18" s="1"/>
  <c r="AF94" i="18"/>
  <c r="AQ94" i="18" s="1"/>
  <c r="AG104" i="18"/>
  <c r="AR104" i="18" s="1"/>
  <c r="AM104" i="18"/>
  <c r="AX104" i="18" s="1"/>
  <c r="AE104" i="18"/>
  <c r="AP104" i="18" s="1"/>
  <c r="AK104" i="18"/>
  <c r="AV104" i="18" s="1"/>
  <c r="AL104" i="18"/>
  <c r="AW104" i="18" s="1"/>
  <c r="AJ104" i="18"/>
  <c r="AU104" i="18" s="1"/>
  <c r="AH104" i="18"/>
  <c r="AS104" i="18" s="1"/>
  <c r="AL105" i="18"/>
  <c r="AW105" i="18" s="1"/>
  <c r="AK110" i="18"/>
  <c r="AV110" i="18" s="1"/>
  <c r="AI110" i="18"/>
  <c r="AT110" i="18" s="1"/>
  <c r="AG110" i="18"/>
  <c r="AR110" i="18" s="1"/>
  <c r="AN110" i="18"/>
  <c r="AF110" i="18"/>
  <c r="AQ110" i="18" s="1"/>
  <c r="AM110" i="18"/>
  <c r="AX110" i="18" s="1"/>
  <c r="AE110" i="18"/>
  <c r="AP110" i="18" s="1"/>
  <c r="AJ110" i="18"/>
  <c r="AU110" i="18" s="1"/>
  <c r="AI76" i="18"/>
  <c r="AT76" i="18" s="1"/>
  <c r="AL77" i="18"/>
  <c r="AW77" i="18" s="1"/>
  <c r="AJ79" i="18"/>
  <c r="AU79" i="18" s="1"/>
  <c r="AI84" i="18"/>
  <c r="AT84" i="18" s="1"/>
  <c r="AL85" i="18"/>
  <c r="AW85" i="18" s="1"/>
  <c r="AJ87" i="18"/>
  <c r="AU87" i="18" s="1"/>
  <c r="AL103" i="18"/>
  <c r="AW103" i="18" s="1"/>
  <c r="AM106" i="18"/>
  <c r="AX106" i="18" s="1"/>
  <c r="AE106" i="18"/>
  <c r="AP106" i="18" s="1"/>
  <c r="AK106" i="18"/>
  <c r="AV106" i="18" s="1"/>
  <c r="AI106" i="18"/>
  <c r="AT106" i="18" s="1"/>
  <c r="AL113" i="18"/>
  <c r="AW113" i="18" s="1"/>
  <c r="AG114" i="18"/>
  <c r="AR114" i="18" s="1"/>
  <c r="AM114" i="18"/>
  <c r="AX114" i="18" s="1"/>
  <c r="AE114" i="18"/>
  <c r="AP114" i="18" s="1"/>
  <c r="AK114" i="18"/>
  <c r="AV114" i="18" s="1"/>
  <c r="AJ114" i="18"/>
  <c r="AU114" i="18" s="1"/>
  <c r="AI114" i="18"/>
  <c r="AT114" i="18" s="1"/>
  <c r="AL79" i="18"/>
  <c r="AW79" i="18" s="1"/>
  <c r="AL87" i="18"/>
  <c r="AW87" i="18" s="1"/>
  <c r="AG96" i="18"/>
  <c r="AR96" i="18" s="1"/>
  <c r="AM96" i="18"/>
  <c r="AX96" i="18" s="1"/>
  <c r="AE96" i="18"/>
  <c r="AP96" i="18" s="1"/>
  <c r="AK96" i="18"/>
  <c r="AV96" i="18" s="1"/>
  <c r="AH99" i="18"/>
  <c r="AS99" i="18" s="1"/>
  <c r="AI134" i="18"/>
  <c r="AT134" i="18" s="1"/>
  <c r="AE79" i="18"/>
  <c r="AP79" i="18" s="1"/>
  <c r="AE87" i="18"/>
  <c r="AP87" i="18" s="1"/>
  <c r="AK92" i="18"/>
  <c r="AV92" i="18" s="1"/>
  <c r="AI92" i="18"/>
  <c r="AT92" i="18" s="1"/>
  <c r="AG92" i="18"/>
  <c r="AR92" i="18" s="1"/>
  <c r="AF96" i="18"/>
  <c r="AQ96" i="18" s="1"/>
  <c r="AI102" i="18"/>
  <c r="AT102" i="18" s="1"/>
  <c r="AG102" i="18"/>
  <c r="AR102" i="18" s="1"/>
  <c r="AM102" i="18"/>
  <c r="AX102" i="18" s="1"/>
  <c r="AE102" i="18"/>
  <c r="AP102" i="18" s="1"/>
  <c r="AJ105" i="18"/>
  <c r="AU105" i="18" s="1"/>
  <c r="AH105" i="18"/>
  <c r="AS105" i="18" s="1"/>
  <c r="AN105" i="18"/>
  <c r="AF105" i="18"/>
  <c r="AQ105" i="18" s="1"/>
  <c r="AK108" i="18"/>
  <c r="AV108" i="18" s="1"/>
  <c r="AI108" i="18"/>
  <c r="AT108" i="18" s="1"/>
  <c r="AH108" i="18"/>
  <c r="AS108" i="18" s="1"/>
  <c r="AG108" i="18"/>
  <c r="AR108" i="18" s="1"/>
  <c r="AL114" i="18"/>
  <c r="AW114" i="18" s="1"/>
  <c r="AL91" i="18"/>
  <c r="AW91" i="18" s="1"/>
  <c r="AJ93" i="18"/>
  <c r="AU93" i="18" s="1"/>
  <c r="AH95" i="18"/>
  <c r="AS95" i="18" s="1"/>
  <c r="AL99" i="18"/>
  <c r="AW99" i="18" s="1"/>
  <c r="AJ101" i="18"/>
  <c r="AU101" i="18" s="1"/>
  <c r="AH103" i="18"/>
  <c r="AS103" i="18" s="1"/>
  <c r="AL107" i="18"/>
  <c r="AW107" i="18" s="1"/>
  <c r="AJ109" i="18"/>
  <c r="AU109" i="18" s="1"/>
  <c r="AH111" i="18"/>
  <c r="AS111" i="18" s="1"/>
  <c r="AK112" i="18"/>
  <c r="AV112" i="18" s="1"/>
  <c r="AF113" i="18"/>
  <c r="AQ113" i="18" s="1"/>
  <c r="AN113" i="18"/>
  <c r="AL115" i="18"/>
  <c r="AW115" i="18" s="1"/>
  <c r="AL132" i="18"/>
  <c r="AW132" i="18" s="1"/>
  <c r="AH139" i="18"/>
  <c r="AS139" i="18" s="1"/>
  <c r="AH141" i="18"/>
  <c r="AS141" i="18" s="1"/>
  <c r="AL148" i="18"/>
  <c r="AW148" i="18" s="1"/>
  <c r="AL112" i="18"/>
  <c r="AW112" i="18" s="1"/>
  <c r="AG113" i="18"/>
  <c r="AR113" i="18" s="1"/>
  <c r="AG117" i="18"/>
  <c r="AR117" i="18" s="1"/>
  <c r="AN117" i="18"/>
  <c r="AF117" i="18"/>
  <c r="AQ117" i="18" s="1"/>
  <c r="AM117" i="18"/>
  <c r="AX117" i="18" s="1"/>
  <c r="AE117" i="18"/>
  <c r="AP117" i="18" s="1"/>
  <c r="AJ117" i="18"/>
  <c r="AU117" i="18" s="1"/>
  <c r="AI117" i="18"/>
  <c r="AT117" i="18" s="1"/>
  <c r="AI118" i="18"/>
  <c r="AT118" i="18" s="1"/>
  <c r="AM130" i="18"/>
  <c r="AX130" i="18" s="1"/>
  <c r="AL137" i="18"/>
  <c r="AW137" i="18" s="1"/>
  <c r="AL146" i="18"/>
  <c r="AW146" i="18" s="1"/>
  <c r="AL93" i="18"/>
  <c r="AW93" i="18" s="1"/>
  <c r="AJ95" i="18"/>
  <c r="AU95" i="18" s="1"/>
  <c r="AN99" i="18"/>
  <c r="AL101" i="18"/>
  <c r="AW101" i="18" s="1"/>
  <c r="AL109" i="18"/>
  <c r="AW109" i="18" s="1"/>
  <c r="AE112" i="18"/>
  <c r="AP112" i="18" s="1"/>
  <c r="AM112" i="18"/>
  <c r="AX112" i="18" s="1"/>
  <c r="AH113" i="18"/>
  <c r="AS113" i="18" s="1"/>
  <c r="AH117" i="18"/>
  <c r="AS117" i="18" s="1"/>
  <c r="AL119" i="18"/>
  <c r="AW119" i="18" s="1"/>
  <c r="AH120" i="18"/>
  <c r="AS120" i="18" s="1"/>
  <c r="AG120" i="18"/>
  <c r="AR120" i="18" s="1"/>
  <c r="AN120" i="18"/>
  <c r="AF120" i="18"/>
  <c r="AQ120" i="18" s="1"/>
  <c r="AK120" i="18"/>
  <c r="AV120" i="18" s="1"/>
  <c r="AJ120" i="18"/>
  <c r="AU120" i="18" s="1"/>
  <c r="AK121" i="18"/>
  <c r="AV121" i="18" s="1"/>
  <c r="AJ121" i="18"/>
  <c r="AU121" i="18" s="1"/>
  <c r="AI121" i="18"/>
  <c r="AT121" i="18" s="1"/>
  <c r="AN121" i="18"/>
  <c r="AF121" i="18"/>
  <c r="AQ121" i="18" s="1"/>
  <c r="AM121" i="18"/>
  <c r="AX121" i="18" s="1"/>
  <c r="AE121" i="18"/>
  <c r="AP121" i="18" s="1"/>
  <c r="AI128" i="18"/>
  <c r="AT128" i="18" s="1"/>
  <c r="AH128" i="18"/>
  <c r="AS128" i="18" s="1"/>
  <c r="AG128" i="18"/>
  <c r="AR128" i="18" s="1"/>
  <c r="AN128" i="18"/>
  <c r="AF128" i="18"/>
  <c r="AQ128" i="18" s="1"/>
  <c r="AM128" i="18"/>
  <c r="AX128" i="18" s="1"/>
  <c r="AE128" i="18"/>
  <c r="AP128" i="18" s="1"/>
  <c r="AK128" i="18"/>
  <c r="AV128" i="18" s="1"/>
  <c r="AJ128" i="18"/>
  <c r="AU128" i="18" s="1"/>
  <c r="AI144" i="18"/>
  <c r="AT144" i="18" s="1"/>
  <c r="AH144" i="18"/>
  <c r="AS144" i="18" s="1"/>
  <c r="AG144" i="18"/>
  <c r="AR144" i="18" s="1"/>
  <c r="AN144" i="18"/>
  <c r="AF144" i="18"/>
  <c r="AQ144" i="18" s="1"/>
  <c r="AM144" i="18"/>
  <c r="AX144" i="18" s="1"/>
  <c r="AE144" i="18"/>
  <c r="AP144" i="18" s="1"/>
  <c r="AK144" i="18"/>
  <c r="AV144" i="18" s="1"/>
  <c r="AJ144" i="18"/>
  <c r="AU144" i="18" s="1"/>
  <c r="AM122" i="18"/>
  <c r="AX122" i="18" s="1"/>
  <c r="AH123" i="18"/>
  <c r="AS123" i="18" s="1"/>
  <c r="AI126" i="18"/>
  <c r="AT126" i="18" s="1"/>
  <c r="AL135" i="18"/>
  <c r="AW135" i="18" s="1"/>
  <c r="AH142" i="18"/>
  <c r="AS142" i="18" s="1"/>
  <c r="AF93" i="18"/>
  <c r="AQ93" i="18" s="1"/>
  <c r="AF101" i="18"/>
  <c r="AQ101" i="18" s="1"/>
  <c r="AF109" i="18"/>
  <c r="AQ109" i="18" s="1"/>
  <c r="AG112" i="18"/>
  <c r="AR112" i="18" s="1"/>
  <c r="AJ113" i="18"/>
  <c r="AU113" i="18" s="1"/>
  <c r="AL117" i="18"/>
  <c r="AW117" i="18" s="1"/>
  <c r="AI120" i="18"/>
  <c r="AT120" i="18" s="1"/>
  <c r="AH121" i="18"/>
  <c r="AS121" i="18" s="1"/>
  <c r="AL124" i="18"/>
  <c r="AW124" i="18" s="1"/>
  <c r="AH131" i="18"/>
  <c r="AS131" i="18" s="1"/>
  <c r="AH133" i="18"/>
  <c r="AS133" i="18" s="1"/>
  <c r="AL140" i="18"/>
  <c r="AW140" i="18" s="1"/>
  <c r="AG147" i="18"/>
  <c r="AR147" i="18" s="1"/>
  <c r="AG149" i="18"/>
  <c r="AR149" i="18" s="1"/>
  <c r="AG125" i="18"/>
  <c r="AR125" i="18" s="1"/>
  <c r="AN125" i="18"/>
  <c r="AF125" i="18"/>
  <c r="AQ125" i="18" s="1"/>
  <c r="AM125" i="18"/>
  <c r="AX125" i="18" s="1"/>
  <c r="AE125" i="18"/>
  <c r="AP125" i="18" s="1"/>
  <c r="AJ125" i="18"/>
  <c r="AU125" i="18" s="1"/>
  <c r="AI125" i="18"/>
  <c r="AT125" i="18" s="1"/>
  <c r="AL129" i="18"/>
  <c r="AW129" i="18" s="1"/>
  <c r="AM138" i="18"/>
  <c r="AX138" i="18" s="1"/>
  <c r="AL145" i="18"/>
  <c r="AW145" i="18" s="1"/>
  <c r="AH125" i="18"/>
  <c r="AS125" i="18" s="1"/>
  <c r="AI136" i="18"/>
  <c r="AT136" i="18" s="1"/>
  <c r="AH136" i="18"/>
  <c r="AS136" i="18" s="1"/>
  <c r="AG136" i="18"/>
  <c r="AR136" i="18" s="1"/>
  <c r="AN136" i="18"/>
  <c r="AF136" i="18"/>
  <c r="AQ136" i="18" s="1"/>
  <c r="AM136" i="18"/>
  <c r="AX136" i="18" s="1"/>
  <c r="AE136" i="18"/>
  <c r="AP136" i="18" s="1"/>
  <c r="AK136" i="18"/>
  <c r="AV136" i="18" s="1"/>
  <c r="AJ136" i="18"/>
  <c r="AU136" i="18" s="1"/>
  <c r="AL118" i="18"/>
  <c r="AW118" i="18" s="1"/>
  <c r="AG119" i="18"/>
  <c r="AR119" i="18" s="1"/>
  <c r="AH122" i="18"/>
  <c r="AS122" i="18" s="1"/>
  <c r="AK123" i="18"/>
  <c r="AV123" i="18" s="1"/>
  <c r="AF124" i="18"/>
  <c r="AQ124" i="18" s="1"/>
  <c r="AN124" i="18"/>
  <c r="AL126" i="18"/>
  <c r="AW126" i="18" s="1"/>
  <c r="AG127" i="18"/>
  <c r="AR127" i="18" s="1"/>
  <c r="AE129" i="18"/>
  <c r="AP129" i="18" s="1"/>
  <c r="AM129" i="18"/>
  <c r="AX129" i="18" s="1"/>
  <c r="AH130" i="18"/>
  <c r="AS130" i="18" s="1"/>
  <c r="AK131" i="18"/>
  <c r="AV131" i="18" s="1"/>
  <c r="AF132" i="18"/>
  <c r="AQ132" i="18" s="1"/>
  <c r="AN132" i="18"/>
  <c r="AI133" i="18"/>
  <c r="AT133" i="18" s="1"/>
  <c r="AL134" i="18"/>
  <c r="AW134" i="18" s="1"/>
  <c r="AG135" i="18"/>
  <c r="AR135" i="18" s="1"/>
  <c r="AE137" i="18"/>
  <c r="AP137" i="18" s="1"/>
  <c r="AM137" i="18"/>
  <c r="AX137" i="18" s="1"/>
  <c r="AH138" i="18"/>
  <c r="AS138" i="18" s="1"/>
  <c r="AK139" i="18"/>
  <c r="AV139" i="18" s="1"/>
  <c r="AF140" i="18"/>
  <c r="AQ140" i="18" s="1"/>
  <c r="AN140" i="18"/>
  <c r="AI141" i="18"/>
  <c r="AT141" i="18" s="1"/>
  <c r="AL142" i="18"/>
  <c r="AW142" i="18" s="1"/>
  <c r="AG143" i="18"/>
  <c r="AR143" i="18" s="1"/>
  <c r="AE145" i="18"/>
  <c r="AP145" i="18" s="1"/>
  <c r="AM145" i="18"/>
  <c r="AX145" i="18" s="1"/>
  <c r="AK147" i="18"/>
  <c r="AV147" i="18" s="1"/>
  <c r="AF148" i="18"/>
  <c r="AQ148" i="18" s="1"/>
  <c r="AN148" i="18"/>
  <c r="AI149" i="18"/>
  <c r="AT149" i="18" s="1"/>
  <c r="AE118" i="18"/>
  <c r="AP118" i="18" s="1"/>
  <c r="AM118" i="18"/>
  <c r="AX118" i="18" s="1"/>
  <c r="AH119" i="18"/>
  <c r="AS119" i="18" s="1"/>
  <c r="AI122" i="18"/>
  <c r="AT122" i="18" s="1"/>
  <c r="AL123" i="18"/>
  <c r="AW123" i="18" s="1"/>
  <c r="AG124" i="18"/>
  <c r="AR124" i="18" s="1"/>
  <c r="AH127" i="18"/>
  <c r="AS127" i="18" s="1"/>
  <c r="AF129" i="18"/>
  <c r="AQ129" i="18" s="1"/>
  <c r="AN129" i="18"/>
  <c r="AI130" i="18"/>
  <c r="AT130" i="18" s="1"/>
  <c r="AL131" i="18"/>
  <c r="AW131" i="18" s="1"/>
  <c r="AG132" i="18"/>
  <c r="AR132" i="18" s="1"/>
  <c r="AJ133" i="18"/>
  <c r="AU133" i="18" s="1"/>
  <c r="AE134" i="18"/>
  <c r="AP134" i="18" s="1"/>
  <c r="AM134" i="18"/>
  <c r="AX134" i="18" s="1"/>
  <c r="AH135" i="18"/>
  <c r="AS135" i="18" s="1"/>
  <c r="AF137" i="18"/>
  <c r="AQ137" i="18" s="1"/>
  <c r="AN137" i="18"/>
  <c r="AI138" i="18"/>
  <c r="AT138" i="18" s="1"/>
  <c r="AL139" i="18"/>
  <c r="AW139" i="18" s="1"/>
  <c r="AG140" i="18"/>
  <c r="AR140" i="18" s="1"/>
  <c r="AJ141" i="18"/>
  <c r="AU141" i="18" s="1"/>
  <c r="AE142" i="18"/>
  <c r="AP142" i="18" s="1"/>
  <c r="AM142" i="18"/>
  <c r="AX142" i="18" s="1"/>
  <c r="AH143" i="18"/>
  <c r="AS143" i="18" s="1"/>
  <c r="AF145" i="18"/>
  <c r="AQ145" i="18" s="1"/>
  <c r="AN145" i="18"/>
  <c r="AI146" i="18"/>
  <c r="AT146" i="18" s="1"/>
  <c r="AL147" i="18"/>
  <c r="AW147" i="18" s="1"/>
  <c r="AG148" i="18"/>
  <c r="AR148" i="18" s="1"/>
  <c r="AJ149" i="18"/>
  <c r="AU149" i="18" s="1"/>
  <c r="AH129" i="18"/>
  <c r="AS129" i="18" s="1"/>
  <c r="AL133" i="18"/>
  <c r="AW133" i="18" s="1"/>
  <c r="AH137" i="18"/>
  <c r="AS137" i="18" s="1"/>
  <c r="AL141" i="18"/>
  <c r="AW141" i="18" s="1"/>
  <c r="AH145" i="18"/>
  <c r="AS145" i="18" s="1"/>
  <c r="AL149" i="18"/>
  <c r="AW149" i="18" s="1"/>
  <c r="AH118" i="18"/>
  <c r="AS118" i="18" s="1"/>
  <c r="AK119" i="18"/>
  <c r="AV119" i="18" s="1"/>
  <c r="AL122" i="18"/>
  <c r="AW122" i="18" s="1"/>
  <c r="AG123" i="18"/>
  <c r="AR123" i="18" s="1"/>
  <c r="AJ124" i="18"/>
  <c r="AU124" i="18" s="1"/>
  <c r="AH126" i="18"/>
  <c r="AS126" i="18" s="1"/>
  <c r="AK127" i="18"/>
  <c r="AV127" i="18" s="1"/>
  <c r="AI129" i="18"/>
  <c r="AT129" i="18" s="1"/>
  <c r="AL130" i="18"/>
  <c r="AW130" i="18" s="1"/>
  <c r="AG131" i="18"/>
  <c r="AR131" i="18" s="1"/>
  <c r="AJ132" i="18"/>
  <c r="AU132" i="18" s="1"/>
  <c r="AE133" i="18"/>
  <c r="AP133" i="18" s="1"/>
  <c r="AM133" i="18"/>
  <c r="AX133" i="18" s="1"/>
  <c r="AK135" i="18"/>
  <c r="AV135" i="18" s="1"/>
  <c r="AI137" i="18"/>
  <c r="AT137" i="18" s="1"/>
  <c r="AL138" i="18"/>
  <c r="AW138" i="18" s="1"/>
  <c r="AG139" i="18"/>
  <c r="AR139" i="18" s="1"/>
  <c r="AJ140" i="18"/>
  <c r="AU140" i="18" s="1"/>
  <c r="AE141" i="18"/>
  <c r="AP141" i="18" s="1"/>
  <c r="AM141" i="18"/>
  <c r="AX141" i="18" s="1"/>
  <c r="AK143" i="18"/>
  <c r="AV143" i="18" s="1"/>
  <c r="AI145" i="18"/>
  <c r="AT145" i="18" s="1"/>
  <c r="AJ148" i="18"/>
  <c r="AU148" i="18" s="1"/>
  <c r="AE149" i="18"/>
  <c r="AP149" i="18" s="1"/>
  <c r="AM149" i="18"/>
  <c r="AX149" i="18" s="1"/>
  <c r="AE122" i="18"/>
  <c r="AP122" i="18" s="1"/>
  <c r="AK124" i="18"/>
  <c r="AV124" i="18" s="1"/>
  <c r="AJ129" i="18"/>
  <c r="AU129" i="18" s="1"/>
  <c r="AE130" i="18"/>
  <c r="AP130" i="18" s="1"/>
  <c r="AK132" i="18"/>
  <c r="AV132" i="18" s="1"/>
  <c r="AF133" i="18"/>
  <c r="AQ133" i="18" s="1"/>
  <c r="AN133" i="18"/>
  <c r="AJ137" i="18"/>
  <c r="AU137" i="18" s="1"/>
  <c r="AK140" i="18"/>
  <c r="AV140" i="18" s="1"/>
  <c r="AF141" i="18"/>
  <c r="AQ141" i="18" s="1"/>
  <c r="AN141" i="18"/>
  <c r="AL143" i="18"/>
  <c r="AW143" i="18" s="1"/>
  <c r="AJ145" i="18"/>
  <c r="AU145" i="18" s="1"/>
  <c r="AK148" i="18"/>
  <c r="AV148" i="18" s="1"/>
  <c r="AF149" i="18"/>
  <c r="AQ149" i="18" s="1"/>
  <c r="AN149" i="18"/>
  <c r="AK129" i="18"/>
  <c r="AV129" i="18" s="1"/>
  <c r="AG133" i="18"/>
  <c r="AR133" i="18" s="1"/>
  <c r="AK137" i="18"/>
  <c r="AV137" i="18" s="1"/>
  <c r="AG141" i="18"/>
  <c r="AR141" i="18" s="1"/>
  <c r="AE143" i="18"/>
  <c r="AP143" i="18" s="1"/>
  <c r="AK145" i="18"/>
  <c r="AV145" i="18" s="1"/>
  <c r="AZ25" i="18" l="1"/>
  <c r="AZ19" i="18"/>
  <c r="AZ44" i="18"/>
  <c r="AZ105" i="18"/>
  <c r="AZ90" i="18"/>
  <c r="AZ116" i="18"/>
  <c r="AZ52" i="18"/>
  <c r="AZ17" i="18"/>
  <c r="AZ85" i="18"/>
  <c r="AZ99" i="18"/>
  <c r="AZ148" i="18"/>
  <c r="AZ83" i="18"/>
  <c r="AZ130" i="18"/>
  <c r="AZ43" i="18"/>
  <c r="AZ60" i="18"/>
  <c r="AZ63" i="18"/>
  <c r="AZ71" i="18"/>
  <c r="AZ26" i="18"/>
  <c r="AZ32" i="18"/>
  <c r="AZ46" i="18"/>
  <c r="AZ54" i="18"/>
  <c r="AZ56" i="18"/>
  <c r="AZ34" i="18"/>
  <c r="AZ21" i="18"/>
  <c r="AZ38" i="18"/>
  <c r="AZ28" i="18"/>
  <c r="AZ37" i="18"/>
  <c r="AZ62" i="18"/>
  <c r="AZ30" i="18"/>
  <c r="AZ51" i="18"/>
  <c r="AZ126" i="18"/>
  <c r="AZ110" i="18"/>
  <c r="AZ78" i="18"/>
  <c r="AZ27" i="18"/>
  <c r="AZ143" i="18"/>
  <c r="AZ145" i="18"/>
  <c r="AZ98" i="18"/>
  <c r="AZ64" i="18"/>
  <c r="AZ89" i="18"/>
  <c r="AZ111" i="18"/>
  <c r="AZ139" i="18"/>
  <c r="AZ146" i="18"/>
  <c r="AZ73" i="18"/>
  <c r="AZ58" i="18"/>
  <c r="AZ15" i="18"/>
  <c r="AZ16" i="18"/>
  <c r="AZ61" i="18"/>
  <c r="AZ29" i="18"/>
  <c r="AZ96" i="18"/>
  <c r="AZ138" i="18"/>
  <c r="AZ137" i="18"/>
  <c r="AZ117" i="18"/>
  <c r="AZ94" i="18"/>
  <c r="AZ109" i="18"/>
  <c r="AZ81" i="18"/>
  <c r="AZ120" i="18"/>
  <c r="AZ119" i="18"/>
  <c r="AZ76" i="18"/>
  <c r="AZ49" i="18"/>
  <c r="AZ18" i="18"/>
  <c r="AZ45" i="18"/>
  <c r="AZ40" i="18"/>
  <c r="AZ65" i="18"/>
  <c r="AZ133" i="18"/>
  <c r="AZ118" i="18"/>
  <c r="AZ129" i="18"/>
  <c r="AZ125" i="18"/>
  <c r="AZ102" i="18"/>
  <c r="AZ87" i="18"/>
  <c r="AZ74" i="18"/>
  <c r="AZ91" i="18"/>
  <c r="AZ84" i="18"/>
  <c r="AZ123" i="18"/>
  <c r="AZ127" i="18"/>
  <c r="AZ48" i="18"/>
  <c r="AZ14" i="18"/>
  <c r="X14" i="18" s="1"/>
  <c r="AZ35" i="18"/>
  <c r="AZ115" i="18"/>
  <c r="AZ22" i="18"/>
  <c r="AZ141" i="18"/>
  <c r="AZ79" i="18"/>
  <c r="AZ104" i="18"/>
  <c r="AZ80" i="18"/>
  <c r="AZ75" i="18"/>
  <c r="AZ69" i="18"/>
  <c r="AZ70" i="18"/>
  <c r="AZ47" i="18"/>
  <c r="AZ107" i="18"/>
  <c r="AZ95" i="18"/>
  <c r="AZ124" i="18"/>
  <c r="AZ135" i="18"/>
  <c r="AZ31" i="18"/>
  <c r="AZ36" i="18"/>
  <c r="AZ23" i="18"/>
  <c r="AZ24" i="18"/>
  <c r="AZ41" i="18"/>
  <c r="AZ149" i="18"/>
  <c r="AZ113" i="18"/>
  <c r="AZ114" i="18"/>
  <c r="AZ88" i="18"/>
  <c r="AZ72" i="18"/>
  <c r="AZ92" i="18"/>
  <c r="AZ50" i="18"/>
  <c r="AZ33" i="18"/>
  <c r="AZ142" i="18"/>
  <c r="AZ144" i="18"/>
  <c r="AZ121" i="18"/>
  <c r="AZ100" i="18"/>
  <c r="AZ82" i="18"/>
  <c r="AZ97" i="18"/>
  <c r="AZ59" i="18"/>
  <c r="AZ108" i="18"/>
  <c r="AZ103" i="18"/>
  <c r="AZ131" i="18"/>
  <c r="AZ132" i="18"/>
  <c r="AZ67" i="18"/>
  <c r="AZ42" i="18"/>
  <c r="AZ68" i="18"/>
  <c r="AZ53" i="18"/>
  <c r="AZ20" i="18"/>
  <c r="AZ57" i="18"/>
  <c r="AZ55" i="18"/>
  <c r="AZ86" i="18"/>
  <c r="AZ122" i="18"/>
  <c r="AZ134" i="18"/>
  <c r="AZ136" i="18"/>
  <c r="AZ128" i="18"/>
  <c r="AZ112" i="18"/>
  <c r="AZ106" i="18"/>
  <c r="AZ66" i="18"/>
  <c r="AZ77" i="18"/>
  <c r="AZ101" i="18"/>
  <c r="AZ93" i="18"/>
  <c r="AZ147" i="18"/>
  <c r="AZ140" i="18"/>
  <c r="AZ39" i="18"/>
  <c r="C52" i="18" l="1"/>
  <c r="X15" i="18"/>
  <c r="C53" i="18"/>
  <c r="J56" i="18"/>
  <c r="C54" i="18"/>
  <c r="AE14" i="16" l="1"/>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13" i="16"/>
  <c r="Z58" i="16"/>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AD13" i="16" l="1"/>
  <c r="AD14" i="16"/>
  <c r="AE15" i="16"/>
  <c r="C12" i="17" l="1"/>
  <c r="G21" i="16" l="1"/>
  <c r="X1" i="16"/>
  <c r="G1" i="16" s="1"/>
  <c r="X2" i="16"/>
  <c r="X3" i="16"/>
  <c r="X4" i="16"/>
  <c r="X5" i="16"/>
  <c r="X6" i="16"/>
  <c r="X7" i="16"/>
  <c r="F8" i="16"/>
  <c r="J8" i="16"/>
  <c r="F9" i="16"/>
  <c r="J9" i="16"/>
  <c r="F10" i="16"/>
  <c r="L10" i="16"/>
  <c r="F11" i="16"/>
  <c r="B12" i="16"/>
  <c r="AG156" i="16"/>
  <c r="C47" i="16" l="1"/>
  <c r="J10" i="16"/>
  <c r="C50" i="16" l="1"/>
  <c r="C48" i="16"/>
  <c r="C49" i="16"/>
  <c r="K51" i="16" l="1"/>
  <c r="J51" i="16"/>
</calcChain>
</file>

<file path=xl/sharedStrings.xml><?xml version="1.0" encoding="utf-8"?>
<sst xmlns="http://schemas.openxmlformats.org/spreadsheetml/2006/main" count="240" uniqueCount="111">
  <si>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</si>
  <si>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</si>
  <si>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</si>
  <si>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</si>
  <si>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</si>
  <si>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</si>
  <si>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</si>
  <si>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</si>
  <si>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</si>
  <si>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</si>
  <si>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</si>
  <si>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</si>
  <si>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</si>
  <si>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</si>
  <si>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</si>
  <si>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</si>
  <si>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</si>
  <si>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</si>
  <si>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</si>
  <si>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</si>
  <si>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</si>
  <si>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</si>
  <si>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</si>
  <si>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</si>
  <si>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</si>
  <si>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</si>
  <si>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</si>
  <si>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</si>
  <si>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</si>
  <si>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</si>
  <si>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</si>
  <si>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</si>
  <si>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</si>
  <si>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</si>
  <si>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</si>
  <si>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</si>
  <si>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</si>
  <si>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</si>
  <si>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</si>
  <si>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</si>
  <si>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</si>
  <si>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</si>
  <si>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</si>
  <si>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</si>
  <si>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</si>
  <si>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</si>
  <si>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</si>
  <si>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</si>
  <si>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</si>
  <si>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</si>
  <si>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</si>
  <si>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</si>
  <si>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</si>
  <si>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</si>
  <si>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</si>
  <si>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</si>
  <si>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</si>
  <si>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</si>
  <si>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</si>
  <si>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</si>
  <si>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</si>
  <si>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</si>
  <si>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</si>
  <si>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</si>
  <si>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</si>
  <si>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</si>
  <si>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AA-SM-007-031</t>
  </si>
  <si>
    <t>COMPRESSION BUCKLING OF FLAT ISOTROPIC FLANGES - SIMPLE</t>
  </si>
  <si>
    <t>(NACA-TN-3781, 1957)</t>
  </si>
  <si>
    <t>Compression Stress in the Flange</t>
  </si>
  <si>
    <t>Flange Thickness</t>
  </si>
  <si>
    <t>(NACA-REPORT-734, 1942)</t>
  </si>
  <si>
    <t>c₁ =</t>
  </si>
  <si>
    <t>c₇ =</t>
  </si>
  <si>
    <t>c₂ =</t>
  </si>
  <si>
    <t>c₈ =</t>
  </si>
  <si>
    <t>c₃ =</t>
  </si>
  <si>
    <t>c₉ =</t>
  </si>
  <si>
    <t>a₃ =</t>
  </si>
  <si>
    <t>μ =</t>
  </si>
  <si>
    <t>c₄ =</t>
  </si>
  <si>
    <t>c₅ =</t>
  </si>
  <si>
    <t>ε =</t>
  </si>
  <si>
    <t>c₆ =</t>
  </si>
  <si>
    <t>m =</t>
  </si>
  <si>
    <t>λ =</t>
  </si>
  <si>
    <t>Min</t>
  </si>
  <si>
    <t>(πb/λ)²</t>
  </si>
  <si>
    <t>a</t>
  </si>
  <si>
    <t>b</t>
  </si>
  <si>
    <t>a/b</t>
  </si>
  <si>
    <t>`</t>
  </si>
  <si>
    <t>Where:</t>
  </si>
  <si>
    <t>0.5,0.6,0.7,0.8,1,1.02,1.04,1.06,1.08,1.1,1.12,1.14,1.16,1.18,1.2,1.22,1.24,1.26,1.28,1.3,1.32,1.34,1.36,1.38,1.4,1.42,1.44,1.46,1.48,1.5,1.52,1.54,1.56,1.58,1.6,1.62,1.64,1.66,1.68,1.7,1.72,1.74,1.76,1.78,1.8,1.82,1.84,1.86,1.88,1.9,1.92,1.94,1.96,1.98,2,2.02,2.04,2.06,2.08,2.1,2.12,2.14,2.16,2.18,2.2,2.22,2.24,2.26,2.28,2.3,2.32,2.34,2.36,2.38,2.4,2.42,2.44,2.46,2.48,2.5,2.52,2.54,2.56,2.58,2.6,2.62,2.64,2.66,2.68,2.7,2.72,2.74,2.76,2.78,2.8,2.82,2.84,2.86,2.88,2.9,2.92,2.94,2.96,2.98,3,3.1,3.2,3.3,3.4,3.5,3.6,3.7,3.8,3.9,4,4.1,4.2,4.3,4.4,4.5,4.8,5.1,5.4,5.7,6,6.3,6.6,6.9,7.2,7.5,7.8,8.1,8.4,8.7,9,9.3</t>
  </si>
  <si>
    <t>4.42554897129782,3.2033267490756,2.46636529782843,1.98804897129782,1.42554897129782,1.3867177525358,1.35010518431557,1.31554541131206,1.2828877915996,1.25199525228955,1.22274284884884,1.19501649976812,1.16871187260579,1.14373340105938,1.11999341574226,1.09741137387777,1.07591317525203,1.05543055356035,1.03590053379782,1.01726494762918,0.999469999764302,0.982465879295145,0.966206410744185,0.95064874025392,0.935753052930472,0.921482317856041,0.907802057717572,0.894680140372692,0.882086589997599,0.869993415742263,0.858374456062361,0.847205237109928,0.836462843750152,0.826125801933934,0.816173971297818,0.8065884469875,0.797351469810608,0.788446343920841,0.779857361320494,0.771569732543493,0.763569522947359,0.755843594101359,0.748379549810215,0.741165686359048,0.73419094660646,0.727444877589329,0.720917591335626,0.714599728610803,0.708482425349426,0.702557281547126,0.69681633240893,0.691252021568835,0.685857176212437,0.680624983949589,0.675548971297818,0.670622983649549,0.665841166607315,0.661197948581257,0.656688024552256,0.652306340912331,0.648048081301378,0.643908653366121,0.639883676373264,0.635968969614458,0.632160541545752,0.628454579608832,0.624847440685573,0.621335642141267,0.617915853415393,0.614584888122015,0.61133969662481,0.608177359054411,0.605095078738209,0.602090176014999,0.59916008240893,0.596302335139086,0.593514571942806,0.590794526192392,0.588140022286372,0.585548971297819,0.583019366863452,0.580549281298438,0.578136861922819,0.575780327586503,0.573477965380659,0.571228127524146,0.569029228414439,0.566879741833179,0.56477819829715,0.562723182546104,0.56071333115941,0.558747330294036,0.556823913536844,0.554941859864663,0.553099991705982,0.551297173098533,0.549532307937374,0.54780433830843,0.546112242902757,0.544455035507093,0.542831763566537,0.541241506815427,0.539683375972764,0.53815651149871,0.53666008240893,0.529607243930493,0.523205221297819,0.517376335852456,0.512054161609237,0.507181624359043,0.502709465124979,0.498594990289783,0.494801048860145,0.491295190890192,0.488048971297819,0.485037371059865,0.482238313701447,0.479632259561745,0.477201863859802,0.474931687347201,0.468951749075596,0.463995722547338,0.45984252410989,0.456327672436631,0.453326749075596,0.45074423458832,0.448505812436478,0.446552962056063,0.444839094754609,0.443326749075596,0.441985526195912,0.440790550325406,0.439721306898726,0.43876075620996,0.437894650310164,0.437111001590338</t>
  </si>
  <si>
    <t>4.42721294664597,3.20532245799848,2.46875302771152,1.99088901843446,1.42947455682961,1.39076515864366,1.35427682317069,1.31984369509216,1.28731513248832,1.25655406247592,1.22743554052679,1.19984548513607,1.17367956386627,1.14884221041868,1.1252457554101,1.10280965606704,1.08145981217854,1.06112795744259,1.04175111685675,1.02327112208805,1.00563417784848,0.988790473231952,0.972693832762761,0.957301402585087,0.942573367806618,0.928472697511012,0.914964914386565,0.902017886292169,0.889601637405201,0.87768817687673,0.866251343163463,0.855266662418395,0.844711219507615,0.83456354038287,0.824803484681494,0.815412147549926,0.806371769796494,0.79766565557555,0.78927809689001,0.78119430427438,0.773400343086727,0.765883074896837,0.758630103509918,0.751629725211551,0.744870882860773,0.738343123494873,0.73203655914221,0.725941830568605,0.720050073708971,0.714352888559271,0.708842310324843,0.703510782639984,0.698351132690568,0.693356548086719,0.688520555346217,0.683836999861728,0.679300027236018,0.674904065879445,0.670643810773099,0.666514208309197,0.662510442127826,0.658627919875888,0.654862260820261,0.65120928425276,0.647664998629591,0.644225591392589,0.640887419423774,0.637647000088573,0.634501002826596,0.631446241252034,0.628479665728683,0.62559835638729,0.622799516555357,0.620080466571784,0.617438637960819,0.614871567941647,0.612376894251697,0.609952350263359,0.60759576037525,0.605305035660522,0.603078169755975,0.600913234976851,0.598808378643263,0.596761819605192,0.594771844953872,0.592836806908229,0.590955119865799,0.589125257608283,0.587345750652523,0.585615183738326,0.583932193445116,0.58229546592991,0.580703734779623,0.579155778971131,0.577650420932967,0.576186524702911,0.574762994176062,0.573378771438388,0.572032835180983,0.570724199190626,0.569451910912452,0.568215050080836,0.567012727414813,0.56584408337458,0.564708286975833,0.559494795811832,0.554992426928247,0.551123501669681,0.547821594053577,0.545029629873059,0.54269835015317,0.540785061278325,0.539252612256673,0.538068553143619,0.537204438858175,0.536635250378164,0.53633891122957,0.536295881752342,0.536488817166204,0.536902278223346,0.539335091389737,0.543334574401353,0.548679643614345,0.555205817708558,0.562788678236921,0.557159864911174,0.551123501669681,0.546365115004525,0.54269835015317,0.539973361295426,0.538068553143619,0.536884422541062,0.53633891122957,0.536363860388178,0.536902278223346,0.537906214300958</t>
  </si>
  <si>
    <t>4.4288586462359,3.20728633260601,2.47109286146114,1.99366261655243,1.43328913491538,1.39469655555254,1.35832735186851,1.32401566856019,1.29161086372185,1.26097586448302,1.23198572632716,1.20452636776003,1.17849345635385,1.15379142581881,1.13033260677988,1.10803645647107,1.08682887468831,1.06664159513595,1.04741164281742,1.02908084940517,1.01159541961619,0.994905542549042,0.978965042732305,0.963731066314158,0.949163798405994,0.93522620809492,0.921883818072443,0.909104496200448,0.896858266659101,0.885117138602079,0.873854950488523,0.86304722847371,0.852671057425862,0.842704963298723,0.833128805731506,0.823923679872408,0.815071826531411,0.806556549864423,0.798362141875821,0.790473813101488,0.782877628900791,0.775560450844737,0.76850988273969,0.761714220872319,0.755162408102693,0.748843991469071,0.742749083000736,0.736868323464378,0.731192848795738,0.725714258991558,0.720424589257921,0.715316283229825,0.710382168093814,0.705615431460643,0.701009599848699,0.696558518651219,0.692256333471514,0.688097472720461,0.684076631379644,0.680188755841751,0.676429029747317,0.672792860743673,0.669275868098102,0.665873871102811,0.662582878214376,0.659399076874988,0.656318823967006,0.653338636856181,0.650455184982434,0.647665281960252,0.644965878153714,0.642354053693841,0.639827011908394,0.637382073136522,0.635016668902715,0.632728336426384,0.630514713445179,0.628373533331703,0.626302620484772,0.624299885977736,0.62236332344758,0.620491005209725,0.618681078584458,0.616931762421926,0.615241343813521,0.613608174978323,0.612030670314016,0.610507303602443,0.609036605360582,0.607617160328373,0.606247605085366,0.604926625788702,0.603652956025412,0.602425374772485,0.601242704458568,0.600103809121542,0.599007592656611,0.597952997149839,0.596939001292417,0.595964618871216,0.595028897331458,0.594130916407606,0.593269786818776,0.592444649025246,0.591654672042789,0.588204975506577,0.585524230500705,0.583534758377009,0.582170133159118,0.581373280645471,0.581094941865696,0.581292423208185,0.581928573684547,0.582970943353207,0.584391087135826,0.586163986012558,0.588267563511441,0.590682279974245,0.593390790622308,0.596377656209259,0.606877658750891,0.619464794837138,0.607617160328373,0.598475156955137,0.591654672042789,0.586773627888056,0.583534758377009,0.581703981284617,0.581094941865696,0.58155779431401,0.582970943353207,0.585234885835865,0.588267563511441,0.592000817565317,0.591654672042789,0.588204975506577</t>
  </si>
  <si>
    <t>4.43048501297146,3.20921810097459,2.47338545895703,1.99637150272529,1.43699703109823,1.39851655942232,1.3622616829568,1.32806654642205,1.29578050793366,1.26526649464052,1.23639956204377,1.20906562866532,1.18316036209215,1.15858819604795,1.13526146117011,1.11309961470401,1.09202855645609,1.07198002014034,1.0528910307691,1.03470342002305,1.01736339262679,1.00082113768591,0.985030479735552,0.969948564929937,0.955535578386095,0.941754489196369,0.928570820057146,0.915952438834854,0.9038693697139,0.892293621851919,0.881199033711755,0.870561131452145,0.860356999944553,0.850565165145761,0.841165486697829,0.83213905975163,0.823468125119659,0.815135986960183,0.807126937279803,0.799426186616493,0.792019800331591,0.784894639997964,0.778038309423727,0.771439104897207,0.765085969280035,0.75896844961195,0.753076657923633,0.747401234983098,0.74193331672734,0.73666450315429,0.731586829471155,0.726692739314005,0.721975059870397,0.71742697875205,0.713042022478266,0.708814036443153,0.704737166250851,0.700805840313024,0.697014753612007,0.693358852541203,0.689833320741827,0.68643356586186,0.683155207169207,0.679994063956664,0.676946144681371,0.674007636786061,0.671174897153606,0.668444443150251,0.665812944216387,0.663277213966952,0.660834202766458,0.658480990746337,0.656214781234745,0.654032894571214,0.651932762280592,0.649911921582642,0.647968010215348,0.646098761551631,0.644301999990619,0.642575636605953,0.640917665034904,0.639326157593166,0.637799261601288,0.636335195909667,0.63493224760994,0.633588768921419,0.632303174242012,0.631073937353777,0.629899588773902,0.628778713242526,0.627709947339392,0.626691977221827,0.62572353647704,0.624803404082195,0.623930402466103,0.623103395666808,0.622321287579667,0.621583020290895,0.620887572491827,0.620233957969474,0.619621224169192,0.619048450825574,0.618514748657864,0.618019258126459,0.61756114824725,0.61580408484798,0.614871469022707,0.614685622134252,0.615180118215641,0.616297883073386,0.617989657744084,0.620212748622165,0.622930004724494,0.626108976114085,0.629721217716624,0.633741710515802,0.638148378042782,0.642921680642097,0.648044273537538,0.653500717484918,0.651932762280592,0.638554746124906,0.628778713242526,0.621946738507158,0.61756114824725,0.615239864813574,0.614685622134252,0.615664338017363,0.617989657744084,0.621511735529375,0.626108976114085,0.628778713242526,0.623930402466103,0.620233957969474,0.61756114824725,0.61580408484798</t>
  </si>
  <si>
    <t>4.43209119048733,3.21111763404963,2.47563155418363,1.99901740858696,1.4406023742588,1.40222956827781,1.36608448894892,1.33200128102313,1.2998293026439,1.26943148098545,1.24068287157202,1.21346939294661,1.18768671271548,1.16323926462,1.14003937931375,1.11800651405701,1.09706656866991,1.07715127687906,1.05819766370845,1.0401475608495,1.02294717303675,1.00654668938503,0.990899934437987,0.975964054357774,0.96169923426878,0.948068443270195,0.935037204064776,0.922573384524893,0.910647008840494,0.899230086174388,0.888296454994255,0.877821641463357,0.867782730457392,0.858158247937114,0.848928053548305,0.840073242445332,0.831576055443974,0.823419796705583,0.815588758239665,0.808068150586928,0.800844039111285,0.793903285388031,0.787233493227575,0.780822958920405,0.774660625330197,0.768736039498623,0.76303931345819,0.757561087978645,0.752292498998618,0.747225146517595,0.742351065744256,0.737662700316066,0.733152877421908,0.728814784674762,0.724641948595126,0.720628214578245,0.71676772822934,0.713054917961108,0.709484478756863,0.706051357010942,0.702750736365451,0.69957802446922,0.696528840590963,0.693599004024248,0.690784523226957,0.688081585642523,0.685486548154493,0.682995928129756,0.68060639500932,0.67831476240871,0.676117980693003,0.674013129994169,0.671997413640884,0.670068151973172,0.668222776516359,0.666458824490661,0.664773933634499,0.663165837321215,0.661632359950335,0.66017141259589,0.658780988895521,0.657459161165277,0.65620407672605,0.655013954428568,0.653887081364783,0.652821809754311,0.651816553995354,0.650869787870253,0.649980041896466,0.649145900814395,0.648366001204034,0.647639029222953,0.646963718458596,0.646338847888352,0.64576323994125,0.645235758655542,0.644755307926791,0.644320829841406,0.643931303090911,0.643585741462498,0.643283192401701,0.643022735643282,0.642803481906649,0.642624571652359,0.642485173896456,0.642353648811617,0.643099867475898,0.644646151266484,0.646926074228677,0.64988256217954,0.653466356164775,0.657634762586706,0.662350630469065,0.667581509880863,0.673298955753046,0.67947794907393,0.686096413378758,0.693134809015675,0.690784523226957,0.684228397588414,0.668222776516359,0.656823388993177,0.649145900814395,0.644532386975339,0.642485173896456,0.642622183999147,0.644646151266484,0.648322993549818,0.653466356164775,0.659926393354015,0.653887081364783,0.649145900814395,0.64576323994125,0.643585741462498,0.642485173896456,0.642353648811617</t>
  </si>
  <si>
    <t>4.43524039880154,3.21482006539035,2.47998745316158,2.00412712916567,1.44752098416753,1.40935116404401,1.37341308865286,1.33954090282513,1.30758396477696,1.27740520174872,1.24887966932494,1.22189328610367,1.19634171974151,1.17212940402594,1.14916866965286,1.12737897392142,1.10668621668749,1.08702213171063,1.06832374404521,1.05053288541073,1.0335957605677,1.01746255865495,1.00208710423843,0.987426543500982,0.973441061586193,0.960093627611125,0.947349764295175,0.935177339526216,0.923546377508661,0.912428887418827,0.901798707737018,0.891631364638304,0.881903943009442,0.872594968821548,0.863684301730123,0.855153036898657,0.846983415151496,0.839158740658053,0.83166330543541,0.824482320031413,0.817601849816699,0.811008756372903,0.804690643516415,0.798635807543372,0.792833191322785,0.78727234190137,0.781943371316406,0.776836920342154,0.771944124921524,0.767256585058055,0.762766335964269,0.758465821281277,0.754347868201426,0.750405664340981,0.746632736223564,0.743022929247391,0.739570389020508,0.736269543958298,0.733115089046638,0.730101970682302,0.727225372509721,0.724480702179939,0.721863578963787,0.719369822156849,0.716995440218931,0.714736620595309,0.712589720171287,0.710551256315434,0.708617898470365,0.706786460253143,0.705053892030315,0.703417273935265,0.701873809298012,0.700420818459877,0.699055732947425,0.697776089982059,0.696579527303342,0.695463778285707,0.694426667329732,0.693466105510456,0.692580086466487,0.691766682514805,0.691024040977196,0.690350380705247,0.689743988791737,0.689203217457076,0.688726481100233,0.688312253504285,0.687959065187398,0.687665500890657,0.687430197194715,0.687251840257776,0.687129163667894,0.687060946403048,0.687046010892835,0.687083221176055,0.687171481148801,0.68730973289799,0.687496955115642,0.687732161589422,0.688014399765326,0.688342749378558,0.688716321148957,0.689134255537494,0.689595721560613,0.692528802426963,0.696440105500445,0.701251952195726,0.706897916590163,0.71332092452836,0.720471717079789,0.728307600667375,0.736791424332777,0.745890738160666,0.746632736223564,0.737901342222241,0.730101970682302,0.723156463034041,0.716995440218931,0.711557145301438,0.699055732947425,0.691386629403077,0.687665500890657,0.68723442272297,0.689595721560613,0.69436732000936,0.701251952195726,0.706786460253143,0.699055732947425,0.693466105510456,0.689743988791737,0.687665500890657,0.687046010892835,0.687732161589422,0.689595721560613,0.692528802426963</t>
  </si>
  <si>
    <t>4.43830250132751,3.21839469995359,2.48416737719073,2.00900523789245,1.45407438015577,1.41609254971875,1.38034618476542,1.34666943022769,1.3149116444133,1.28493575464597,1.25661681658623,1.22984074890147,1.20450321931176,1.18050866166268,1.15776940670344,1.13620491178217,1.1157410767998,1.09630963555741,1.07784761314765,1.06029684132541,1.04360352488388,1.02771785299222,1.01259365024444,0.998188062849429,0.984461275975002,0.971376258760736,0.95889853394699,0.946995969441178,0.935638589465941,0.924798403214617,0.914449249183419,0.904566653562298,0.895127701251947,0.88611091823654,0.877496164183823,0.869264534268786,0.86139826932657,0.853880673536743,0.846696038925939,0.839829576050996,0.833267350291025,0.826996223235652,0.821003798708803,0.815278373013732,0.809808889026175,0.804584893799203,0.799596499376109,0.794834346536845,0.790289571229711,0.785953773463353,0.781818988455138,0.777877659850771,0.774122614846961,0.770547041064115,0.767144465029793,0.763908732145951,0.760833988024197,0.757914661083303,0.755145446312369,0.752521290111244,0.750037376127287,0.747689112014336,0.745472117045883,0.743382210520057,0.741415400899091,0.739567875630578,0.737835991602038,0.736216266184158,0.734705368821578,0.733300113133298,0.731997449487722,0.730794458020005,0.729688342061872,0.728676421956269,0.727756129231325,0.726925001109941,0.726180675333114,0.725520885276659,0.724943455342475,0.72444629660687,0.724027402709673,0.723684845969038,0.723416773707876,0.723221404778856,0.723097026275801,0.723041990420122,0.723054711611751,0.723133663634695,0.723277377008012,0.723484436473649,0.723753478613087,0.724083189585329,0.7244723029792,0.72491959777342,0.725423896398304,0.725984062893342,0.726599001155292,0.727267653271717,0.727988997935255,0.728762048934174,0.729585853715047,0.730459492013639,0.731382074550327,0.732352741786608,0.73337066273943,0.739141849500233,0.745984310584073,0.753820367452855,0.762583594224327,0.7722169167778,0.782671076212701,0.793903378977916,0.785953773463353,0.775977285860262,0.767144465029793,0.75935523503436,0.752521290111244,0.746564471738267,0.741415400899091,0.737012320695736,0.727756129231325,0.72354161223729,0.723484436473648,0.726926677653286,0.73337066273943,0.742434314570192,0.741415400899091,0.733300113133298,0.727756129231325,0.72444629660687,0.723097026275801,0.723484436473649,0.725423896398304,0.728762048934174,0.73337066273943,0.731687468655502</t>
  </si>
  <si>
    <t>4.44127555325788,3.22184378848378,2.48817855316601,2.01366471271914,1.46028935741802,1.42248207170843,1.38691370569701,1.35341840443319,1.32184552633143,1.29205799881258,1.26393087762567,1.23735008151895,1.21221127828639,1.1884189018413,1.16588528299499,1.14452987915266,1.12427859026774,1.10506315018968,1.08682058405575,1.06949272366204,1.05302577383988,1.0373699237937,1.02247899815023,1.00831014314873,0.994823543985228,0.981982169825524,0.969751543434411,0.95809953274207,0.94699616199238,0.93641344039851,0.926325206475209,0.916706986429769,0.907535865179119,0.898790368722647,0.89045035674237,0.882496924426669,0.874912312623272,0.867679825523574,0.860783755165337,0.854209312115881,0.847942561764189,0.841970365709194,0.836280327783605,0.830860744298971,0.82570055813886,0.82078931636375,0.816117131023937,0.811674642906008,0.807452987964543,0.803443766214137,0.799639012877802,0.796031171606597,0.792613069602311,0.789377894490181,0.78631917280235,0.783430749945138,0.780706771534298,0.778141665992552,0.775730128312757,0.773467104898342,0.771347779400081,0.769367559475064,0.767522064399888,0.765807113475643,0.76421871516739,0.762753056925423,0.761406495639845,0.760175548683809,0.759056885504315,0.758047319722621,0.757143801709291,0.75634341160155,0.755643352733103,0.755040945448797,0.754533621278577,0.754118917447092,0.753794471697012,0.753558017405756,0.753407378976767,0.753340467487833,0.753355276580204,0.753449878573399,0.753622420791642,0.753871122088864,0.754194269560102,0.754590215427934,0.755057374093417,0.755594219341636,0.756199281692693,0.756871145889537,0.757608448514616,0.758409875727861,0.759274161118997,0.760200083667609,0.761186465804844,0.762232171571,0.763336104863609,0.764497207770985,0.765714458986489,0.766986872299087,0.768313495156029,0.769693407293729,0.771125719433199,0.772609572036539,0.774144134121291,0.782550363034056,0.792114260469563,0.802758147944748,0.814415599624428,0.827029541428351,0.82570055813886,0.813867740044535,0.803443766214137,0.794298837157247,0.78631917280235,0.779404697282766,0.773467104898342,0.768428237182277,0.76421871516739,0.760776781999454,0.754533621278577,0.753526520113076,0.756871145889537,0.763909574786996,0.774144134121291,0.773467104898342,0.76421871516739,0.758047319722622,0.754533621278577,0.753340467487833,0.754194269560102,0.756871145889537,0.761186465804844,0.766223834114422,0.760776781999454,0.756934147242512</t>
  </si>
  <si>
    <t>4.44831718939244,3.2299386900783,2.49751674853618,2.02443670247991,1.47450123353599,1.4370799288859,1.40190518089672,1.36881113496355,1.33764714981481,1.30827615315703,1.28057320099965,1.25442421232866,1.22972485515549,1.20637956359263,1.18430066863408,1.16340762785292,1.14362634135702,1.1248885431381,1.10713125846467,1.09029631925407,1.07432993044974,1.05918228135991,1.04480719670757,1.03116182282127,1.01820634498003,1.00590373242682,0.9942195079983,0.983121539691612,0.972579851813111,0.962566453634302,0.953055183724457,0.944021568341878,0.935442692451251,0.927297082096717,0.919564597002271,0.912226332395694,0.905264529161726,0.898662491526558,0.892404511560692,0.886475799862268,0.880862421849314,0.875551239148143,0.870529855617301,0.865786567592729,0.861310317981038,0.857090653864493,0.853117687313999,0.849382059135646,0.84587490530249,0.842587825846633,0.839512856007685,0.836642439452456,0.833969403397683,0.831486935482799,0.829188562253442,0.827068129128757,0.8251197817367,0.823337948511603,0.821717324457381,0.820252855987995,0.818939726764256,0.817773344452826,0.816749328339432,0.815863497733878,0.815111861109542,0.814490605924666,0.813996089076945,0.813624827946789,0.813373491988141,0.8132388948289,0.813217986845985,0.813307848182706,0.813505682178598,0.813808809184091,0.814214660734486,0.814720774059561,0.815324786906913,0.816024432658683,0.816817535722848,0.81770200718155,0.818675840680221,0.819737108542397,0.820883958096164,0.822114608199165,0.823427345950005,0.824820523574699,0.826292555477607,0.827841915446996,0.82946713400603,0.831166795900607,0.832939537716016,0.83478404561493,0.836699053189709,0.838683339422484,0.840735726746858,0.842855079205494,0.84504030069821,0.847290333315525,0.849604155752928,0.851980781801441,0.854419258910297,0.856918666817832,0.859478116246907,0.862096747661417,0.864773730080633,0.879006683571891,0.894588343897673,0.901919543701465,0.886475799862268,0.873005069639473,0.861310317981038,0.851220771159425,0.842587825846633,0.835281682822766,0.829188562253442,0.824208388480556,0.820252855987995,0.817243806471852,0.815111861109542,0.81379526317555,0.814214660734486,0.820299948566283,0.831166795900607,0.842587825846633,0.829188562253442,0.820252855987995,0.815111861109542,0.8132388948289,0.814214660734486,0.81770200718155,0.823427345950005,0.826565131586884,0.820252855987995,0.816072221915312,0.81379526317555,0.813230178857522</t>
  </si>
  <si>
    <t>4.45481489129074,3.23732890156795,2.5059600762054,2.03409428716066,1.48707165483119,1.44997717790663,1.41513572243594,1.38238143420522,1.35156367229801,1.32254536474399,1.29520156784717,1.26941820086248,1.24509093204731,1.22212419573944,1.20043032313957,1.17992877201064,1.16054544263521,1.14221206916595,1.12486567701983,1.1084480982513,1.09290553793065,1.07818818548353,1.06424986574178,1.05104772513499,1.03854194903603,1.02669550677518,1.01547392127037,1.00484506059451,0.994778949124602,0.985247596198152,0.976224840446106,0.96768620818446,0.959608784431923,0.951971095283262,0.944753000509952,0.937935595384341,0.931501120833038,0.925432881121593,0.91971516835754,0.914333193173885,0.909273021021505,0.904521513557689,0.900066274670207,0.895895600722589,0.891998434647515,0.888364323551892,0.884983379529937,0.881846243409803,0.878944051185442,0.876268402908762,0.873811333838147,0.871565287658222,0.869523091602634,0.867677933326876,0.866023339391848,0.864553155231203,0.863261526486699,0.862142881605803,0.861191915604937,0.860403574909977,0.859773043193086,0.859295728131754,0.858967249022035,0.858783425183588,0.858740265099203,0.85883395623611,0.85906085550059,0.859417480281266,0.859900500039931,0.860506728411997,0.861233115781572,0.862076742298851,0.863034811309959,0.864104643171646,0.865283669425267,0.866569427306407,0.86795955456823,0.869451784598222,0.871043941809489,0.872733937289097,0.874519764687209,0.876399496331905,0.878371279555637,0.880433333220249,0.882583944428384,0.884821465409942,0.887144310573019,0.889550953709482,0.892039925345959,0.894609810231684,0.89725924495516,0.899986915682158,0.902791556008023,0.905671944917766,0.908626904847763,0.911655299843358,0.914756033806953,0.917928048831558,0.921170323615073,0.924481871950844,0.927861741290349,0.931309011374094,0.934822792927036,0.938402226415098,0.942046480859508,0.961212843815557,0.944753000509951,0.92842222567714,0.914333193173885,0.902257607693187,0.891998434647515,0.883384900711929,0.876268402908761,0.870519142324116,0.866023339391848,0.862680918689778,0.860403574909977,0.859113149932793,0.858740265099203,0.859223163829283,0.865283669425267,0.877373994454576,0.891998434647515,0.876268402908762,0.866023339391848,0.860403574909977,0.858740265099203,0.860506728411997,0.865283669425267,0.872733937289097,0.870519142324116,0.864213730817864,0.860403574909977,0.858816041132401,0.859223163829283,0.861433142541605</t>
  </si>
  <si>
    <t>4.46631699959863,3.25025886220057,2.52057395773854,2.05064929237675,1.50828242667521,1.47171030863791,1.43740154084202,1.40519026990373,1.37492585566056,1.34647122682823,1.31970144033608,1.29450241601004,1.27076982262966,1.24840809501104,1.22732956479365,1.20745369014357,1.18870637171421,1.1710193439999,1.15432963273283,1.13857907025858,1.12371386191665,1.10968419738202,1.09644390171762,1.08395012156755,1.07216304250392,1.06104563404238,1.05056341927339,1.0406842664307,1.03137820004133,1.02261722958289,1.01437519381725,1.00662761918291,0.999351590813263,0.992525634910553,0.986129611347058,0.980144615489745,0.974552888354105,0.969337734289253,0.96448344548134,0.959975232637393,0.955799161278031,0.951942093126303,0.948391632132019,0.945136074717287,0.942164363870128,0.939466046749765,0.937031235499904,0.934850570995543,0.932915189274996,0.931216690432213,0.929747109765443,0.92849889099713,0.92746486139682,0.926638208654104,0.926012459362278,0.925581458985802,0.925339353195734,0.925280570467426,0.925399805843853,0.925692005776182,0.926152353960684,0.926776258097833,0.927559337505607,0.928497411524592,0.929586488657554,0.930822756390804,0.932202571648858,0.93372245183777,0.935379066436001,0.937169229094912,0.939089890213873,0.941138129957693,0.943311151686496,0.945606275770443,0.948020933763742,0.950552662914307,0.953199100987124,0.955957981381024,0.958827128520001,0.961804453501576,0.964887949985953,0.968075690310862,0.971365821818027,0.974756563378206,0.978246202102616,0.981833090229403,0.9855156421746,0.989292331737712,0.993161689452721,0.997122300075946,1.00117280020271,1.00531187600537,1.0095382610856,1.01385073443452,1.01824811849441,1.02272927731629,1.02729311480805,1.031938573068,1.03666463079914,1.04147030179977,1.0406842664307,1.03596139146268,1.03137820004133,1.02693125404755,1.02261722958289,1.00293203629647,0.986129611347058,0.971899243737612,0.959975232637393,0.950129283882021,0.942164363870127,0.935909700131494,0.931216690432213,0.927955536508033,0.926012459362278,0.925287384073649,0.925692005776182,0.927148166741412,0.929586488657554,0.932945215253777,0.948020933763742,0.959975232637393,0.942164363870128,0.931216690432213,0.926012459362278,0.925692005776182,0.929586488657554,0.937169229094912,0.942164363870128,0.933376506465875,0.927955536508033,0.925503446012747,0.925692005776182,0.92824858369482,0.932945215253777,0.934850570995543</t>
  </si>
  <si>
    <t>4.48447452191925,3.27036233399454,2.54297040576812,2.07568791583819,1.53965665871237,1.50379530385805,1.47021134512335,1.43873893071441,1.40922742191288,1.38153974874852,1.35555096934843,1.33114700463218,1.3082235243795,1.28668496432262,1.26644365694147,1.2474190611742,1.22953707838462,1.21272944372148,1.19693318352066,1.18209013068537,1.16814649107083,1.15505245482952,1.14276184746703,1.13123181603825,1.12042254649702,1.11029700871394,1.10082072611002,1.09196156722701,1.08368955687931,1.07597670481286,1.06879685004033,1.06212551923482,1.05593979774941,1.05021821199221,1.04494062202855,1.04008812340665,1.03564295731224,1.03158842825448,1.02790882857012,1.02458936910795,1.02161611552218,1.01897592966181,1.01665641559548,1.0146458698575,1.01293323554189,1.01150805990808,1.01036045519456,1.00948106236606,1.00886101754586,1.00849192090843,1.00836580782839,1.00847512210061,1.0088126910634,1.00937170247167,1.01014568298075,1.01112847811412,1.01231423359895,1.01369737796401,1.01527260630312,1.01703486511591,1.01897933814481,1.02110143313433,1.02339676944443,1.02586116645578,1.02849063270942,1.03128135572819,1.03422969247155,1.03733216037892,1.04058542896071,1.04398631189881,1.04753175962184,1.05121885232259,1.05504479338799,1.05900690321391,1.06310261337915,1.06732946115526,1.07168508432986,1.07616721632351,1.08077368158107,1.08550239122007,1.09035133891995,1.09531859703694,1.1004023129305,1.10560070548847,1.1109120618385,1.11633473423452,1.12186713710776,1.12750774427237,1.13325508627641,1.13910774788976,1.14276184746703,1.13690431624772,1.13123181603825,1.12573946284994,1.12042254649702,1.11527652322716,1.11029700871394,1.10547977139116,1.10082072611002,1.09631592810146,1.09196156722701,1.08775396250238,1.08368955687931,1.07976491227167,1.07597670481286,1.0589733318954,1.04494062202855,1.03356786719393,1.02458936910795,1.01777683579477,1.01293323554189,1.00988779751622,1.00849192090843,1.00861580869859,1.01014568298075,1.012981469793,1.01703486511591,1.02222771197028,1.02849063270942,1.03576187165452,1.04494062202855,1.02458936910795,1.01293323554189,1.00849192090843,1.01014568298075,1.01703486511591,1.02849063270942,1.02092534046145,1.01293323554189,1.00899218189238,1.00861580869859,1.01140611179218,1.01703486511591,1.01897592966181,1.01293323554189,1.00948106236606</t>
  </si>
  <si>
    <t>4.51265527312916,3.30102412603966,2.57655172436733,2.11263128668854,1.58465851772349,1.54970107122226,1.51703886675493,1.48650605548443,1.45795200137796,1.43123963690894,1.40624402243193,1.38285108090027,1.36095648395367,1.34046466902806,1.32128797016628,1.30334584774239,1.28656420444118,1.27087477662843,1.25621459176271,1.24252548378421,1.22975365950718,1.21784930997211,1.20676626150778,1.19646166193306,1.18689569791158,1.17803133997411,1.16983411215629,1.16227188357273,1.1553146795722,1.14893451039965,1.14310521553415,1.13780232208511,1.13300291581411,1.1286855235121,1.12483000560346,1.12141745797344,1.11843012212436,1.11585130286303,1.11366529280623,1.11185730306642,1.11041339954622,1.10932044432885,1.10856604170396,1.10813848841449,1.10802672775158,1.10822030716102,1.10870933905757,1.10948446457281,1.11053681998806,1.11185800562753,1.11344005700782,1.11527541805853,1.11735691624583,1.11967773944607,1.12223141443001,1.12501178683084,1.12801300248009,1.13122949000587,1.13465594459658,1.13828731284192,1.14211877857019,1.14614574960778,1.15036384539275,1.15476888538029,1.1593568781826,1.1641240113905,1.16906664202838,1.17418128759776,1.17946461766842,1.18491344597906,1.19052472301265,1.19629552901406,1.20222306742007,1.2083046586743,1.21453773440137,1.22091983191671,1.22744858905007,1.23412173926241,1.24093710703736,1.24789260352973,1.25498622245471,1.26221603620287,1.25621459176271,1.2492521129655,1.24252548378421,1.2360281133521,1.22975365950718,1.22369601761483,1.21784930997211,1.21220787575949,1.20676626150778,1.20151921205043,1.19646166193306,1.19158872725404,1.18689569791158,1.18237803023435,1.17803133997411,1.17385139564008,1.16983411215629,1.16597554482403,1.16227188357273,1.15871944748373,1.1553146795722,1.15205414181328,1.14893451039965,1.13534105759614,1.12483000560346,1.11709065194248,1.11185730306642,1.1089016710694,1.10802672775158,1.10906170532432,1.11185800562753,1.11628583395526,1.12223141443001,1.12959467487395,1.13828731284192,1.14823117274808,1.1593568781826,1.14893451039965,1.12483000560346,1.11185730306642,1.10802672775158,1.11185800562753,1.12223141443001,1.12972080599913,1.11709065194248,1.11010775583325,1.10802672775158,1.11024820784004,1.11628583395526,1.12141745797344,1.11366529280623,1.10932044432885,1.10802672775158,1.10948446457281</t>
  </si>
  <si>
    <t>4.53869316147358,3.32893628918927,2.60666566780599,2.14527876700864,1.62337550386407,1.58909873506402,1.55713063101977,1.52730534600555,1.49947224681448,1.47349426849134,1.44924647373453,1.42661478763746,1.40549488379703,1.38579120144191,1.36741607625955,1.3502889701349,1.33433578714281,1.31948826492968,1.30568343213543,1.29286312379144,1.28097354772112,1.26996489589936,1.25979099552115,1.25040899520926,1.24177908237421,1.23386422824144,1.22662995749337,1.22004413984735,1.21407680121449,1.20869995236482,1.20388743326817,1.19961477149307,1.19585905323096,1.19259880567562,1.18981388962926,1.18748540133175,1.18559558261857,1.18412773860973,1.18306616221667,1.18239606482929,1.18210351261161,1.18217536789332,1.1825992351966,1.18336341148396,1.18445684025396,1.18586906914845,1.18759021076772,1.18961090641889,1.19192229254957,1.19451596964156,1.19738397336086,1.20051874777882,1.20391312049617,1.20756027951705,1.21145375173367,1.21558738289465,1.21995531894137,1.22455198860644,1.22937208717778,1.2344105613399,1.23966259501146,1.24512359610497,1.25078918414068,1.25665517865221,1.26271758832664,1.2689726008263,1.27541657324394,1.2820460231464,1.28885762016593,1.29584817810101,1.30301464749183,1.31035410863802,1.31786376502882,1.32554093715814,1.33338305669876,1.34138766101232,1.34955238797288,1.34217003470887,1.33433578714281,1.32677787221262,1.31948826492968,1.31245925500093,1.30568343213543,1.2991536721452,1.29286312379144,1.28680519633109,1.28097354772112,1.27536207344144,1.26996489589936,1.26477635438156,1.25979099552115,1.25500356425017,1.25040899520926,1.24600240458842,1.24177908237421,1.23773448498055,1.23386422824144,1.23016408074549,1.22662995749337,1.22325791386035,1.22004413984735,1.21698495460477,1.21407680121449,1.21131624171617,1.20869995236482,1.19767366894089,1.18981388962926,1.18480991777953,1.18239606482929,1.18234404715531,1.18445684025396,1.18856367954018,1.19451596964156,1.20218391828709,1.21145375173367,1.22222539968081,1.2344105613399,1.2289677901515,1.2179877285462,1.20869995236482,1.18981388962926,1.18239606482929,1.18445684025396,1.19451596964156,1.20869995236482,1.19336854038575,1.18480991777953,1.18208780971442,1.18445684025396,1.19131766078461,1.19585905323096,1.18748540133175,1.18306616221667,1.18217536789332,1.18445684025396,1.18961090641889</t>
  </si>
  <si>
    <t>4.5624515732365,3.3541433894493,2.63357173249194,2.17413827518344,1.65691241765842,1.62316010712441,1.59172679124642,1.56244662737487,1.53516898509688,1.50975680199959,1.48608514309879,1.46403993560381,1.44351685504666,1.4244203424285,1.40666273506282,1.39016349632844,1.37484853167458,1.36064958001379,1.34750367115402,1.33535264120553,1.32414269898949,1.31382403740464,1.30435048450241,1.29567918970042,1.28777034114763,1.28058691075631,1.27409442384836,1.26826075073708,1.26305591788957,1.258451936595,1.25442264730845,1.25094357805235,1.24799181544319,1.24554588707301,1.24358565411759,1.24209221316742,1.24104780638738,1.24043573920714,1.24024030482947,1.2404467149186,1.24104103589699,1.24201013033802,1.24334160299377,1.24502375104384,1.24704551819186,1.24939645227358,1.25206666607266,1.25504680106982,1.25832799387707,1.261901845132,1.26576039064836,1.26989607463764,1.27430172483361,1.27897052936676,1.28389601524935,1.28907202834418,1.2944927147012,1.30015250315636,1.30604608909597,1.31216841929828,1.31851467777127,1.32508027251263,1.33186082312387,1.33885214921615,1.34605025955057,1.35345134186019,1.36105175330531,1.36884801151738,1.37683678619043,1.38501489118202,1.39337927708891,1.40192702426488,1.41065533625106,1.41537936773664,1.40666273506282,1.39826059403625,1.39016349632844,1.38236237612148,1.37484853167458,1.36761360791861,1.36064958001379,1.35394873781009,1.34750367115402,1.34130725598974,1.33535264120553,1.32963323618058,1.32414269898949,1.31887492522539,1.31382403740464,1.30898437491889,1.30435048450241,1.29991711118473,1.29567918970042,1.29163183633007,1.28777034114763,1.28409016065127,1.28058691075631,1.27725636012987,1.27409442384836,1.27109715736023,1.26826075073708,1.26558152319757,1.26305591788957,1.26068049691649,1.258451936595,1.24940315790941,1.24358565411759,1.24068873433208,1.2404467149186,1.24263131648824,1.24704551819186,1.25351855861185,1.261901845132,1.27206558788876,1.28389601524935,1.29729305876945,1.28777034114763,1.27618384406673,1.26645735675461,1.258451936595,1.24358565411759,1.2404467149186,1.24704551819186,1.261901845132,1.258451936595,1.24611107038487,1.24068873433208,1.24124867097137,1.24704551819186,1.25747993849706,1.24799181544319,1.24209221316742,1.24024030482947,1.24201013033802,1.24704551819186,1.24940315790941</t>
  </si>
  <si>
    <t>4.58401780628616,3.37685150951341,2.65761677410048,2.19971930281112,1.68616940041142,1.65282918170991,1.62181606476998,1.59296420989148,1.56612298934043,1.54115534314156,1.51793633853257,1.49635190475153,1.47629771918578,1.45767822453598,1.44040575967465,1.42439978941292,1.40958622051774,1.39589679311567,1.38326853813453,1.37164329271901,1.36096726664693,1.35119065370283,1.34226728275928,1.33415430399597,1.32681190626991,1.3202030621519,1.31429329757694,1.30905048342975,1.30444464671049,1.30044779920611,1.29703378183691,1.29417812306055,1.29185790990102,1.29005167033224,1.28873926588814,1.28790179349541,1.28752149563474,1.2875816780327,1.28806663417142,1.28896157597811,1.29025257012304,1.29192647941323,1.29397090882121,1.29637415573471,1.29912516405398,1.30221348180066,1.30562922193425,1.30936302610192,1.3134060310733,1.31774983763536,1.32238648174348,1.32730840774354,1.33250844349686,1.33797977725508,1.34371593614558,1.34971076614059,1.35595841339419,1.36245330684141,1.36919014196289,1.37616386562675,1.38336966192662,1.39080293894187,1.3984593163519,1.40633461384222,1.41442484024491,1.42272618336083,1.43123500041507,1.43994780910101,1.4488612791719,1.45797222454198,1.46727759586224,1.46681428990724,1.45767822453598,1.44887880543696,1.44040575967465,1.43224923705346,1.42439978941292,1.41684835109636,1.40958622051774,1.40260504275653,1.39589679311567,1.38945376158223,1.38326853813453,1.37733399884341,1.37164329271901,1.36618982925772,1.36096726664693,1.35596950058834,1.35119065370283,1.34662506548272,1.34226728275928,1.33811205065547,1.33415430399597,1.33038915914822,1.32681190626991,1.32341800194005,1.3202030621519,1.31716285564784,1.31429329757694,1.31159044345779,1.30905048342975,1.30666973677694,1.30444464671049,1.30237177539495,1.30044779920611,1.29295246024674,1.28873926588814,1.28749753076833,1.28896157597811,1.29290312618839,1.29912516405398,1.30745693119415,1.31774983763536,1.3298740958223,1.34371593614558,1.33947493887616,1.32681190626991,1.31618757297492,1.30744585066873,1.30044779920611,1.28873926588814,1.28896157597811,1.29912516405398,1.31774983763536,1.30044779920611,1.29045616835954,1.28749753076833,1.29063564561813,1.29912516405398,1.30044779920611,1.29185790990102,1.28790179349541,1.28806663417142,1.29192647941323,1.29912516405398,1.29295246024674</t>
  </si>
  <si>
    <t>COMPRESSION BUCKLING OF FLAT ISOTROPIC FLANGES -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</si>
</sst>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
      <i/>
      <u/>
      <sz val="10"/>
      <color theme="10"/>
      <name val="Calibri"/>
      <family val="2"/>
      <scheme val="minor"/>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50">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165" fontId="5" fillId="0" borderId="0" xfId="4" applyNumberFormat="1" applyFont="1" applyBorder="1" applyAlignment="1">
      <alignment horizontal="left"/>
    </xf>
    <xf numFmtId="0" fontId="5" fillId="0" borderId="0" xfId="0" applyFont="1" applyAlignment="1">
      <alignment horizontal="center"/>
    </xf>
    <xf numFmtId="165" fontId="5" fillId="0" borderId="0" xfId="0" applyNumberFormat="1" applyFont="1" applyAlignment="1">
      <alignment horizontal="center"/>
    </xf>
    <xf numFmtId="167" fontId="5" fillId="0" borderId="0" xfId="0" applyNumberFormat="1" applyFont="1" applyAlignment="1">
      <alignment horizontal="center"/>
    </xf>
    <xf numFmtId="0" fontId="5" fillId="0" borderId="0" xfId="5" applyFont="1" applyAlignment="1">
      <alignment horizontal="left"/>
    </xf>
    <xf numFmtId="2" fontId="5" fillId="0" borderId="0" xfId="5" applyNumberFormat="1" applyFont="1" applyBorder="1" applyAlignment="1">
      <alignment horizontal="left"/>
    </xf>
    <xf numFmtId="0" fontId="5" fillId="0" borderId="2" xfId="5" applyFont="1" applyBorder="1" applyAlignment="1"/>
    <xf numFmtId="0" fontId="9" fillId="0" borderId="0" xfId="5" applyFont="1" applyBorder="1" applyAlignment="1">
      <alignment horizontal="center"/>
    </xf>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0" fontId="1" fillId="0" borderId="0" xfId="5"/>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2" fontId="5" fillId="0" borderId="0" xfId="5" applyNumberFormat="1" applyFont="1" applyAlignment="1">
      <alignment horizontal="center"/>
    </xf>
    <xf numFmtId="0" fontId="8" fillId="0" borderId="0" xfId="5" applyFont="1" applyBorder="1" applyAlignment="1">
      <alignment horizontal="center"/>
    </xf>
    <xf numFmtId="0" fontId="5" fillId="0" borderId="0" xfId="5" applyFont="1" applyAlignment="1">
      <alignment vertical="top"/>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0" fontId="10" fillId="0" borderId="0" xfId="5" applyFont="1" applyAlignment="1" applyProtection="1">
      <alignment horizontal="right"/>
      <protection locked="0"/>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0" fontId="16" fillId="0" borderId="0" xfId="5" applyFont="1" applyProtection="1">
      <protection locked="0"/>
    </xf>
    <xf numFmtId="2" fontId="16" fillId="0" borderId="0" xfId="5" applyNumberFormat="1" applyFont="1" applyAlignment="1">
      <alignment horizontal="left"/>
    </xf>
    <xf numFmtId="165" fontId="8" fillId="0" borderId="0" xfId="5" applyNumberFormat="1" applyFont="1" applyAlignment="1">
      <alignment horizontal="left"/>
    </xf>
    <xf numFmtId="165" fontId="5" fillId="0" borderId="0" xfId="5" applyNumberFormat="1" applyFont="1"/>
    <xf numFmtId="0" fontId="5" fillId="0" borderId="0" xfId="5" applyFont="1" applyAlignment="1" applyProtection="1">
      <alignment horizontal="center"/>
      <protection locked="0"/>
    </xf>
    <xf numFmtId="1" fontId="5" fillId="0" borderId="0" xfId="5" applyNumberFormat="1" applyFont="1" applyBorder="1" applyAlignment="1">
      <alignment horizontal="center"/>
    </xf>
    <xf numFmtId="0" fontId="5" fillId="0" borderId="0" xfId="5" applyFont="1" applyAlignme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0" fillId="0" borderId="0" xfId="7" applyFont="1" applyBorder="1" applyAlignment="1" applyProtection="1">
      <alignment horizontal="center"/>
      <protection locked="0"/>
    </xf>
    <xf numFmtId="2" fontId="21" fillId="0" borderId="0" xfId="5" applyNumberFormat="1" applyFont="1" applyAlignment="1">
      <alignment horizontal="left"/>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Alignment="1" applyProtection="1">
      <alignment horizontal="left" vertical="top" wrapText="1"/>
      <protection locked="0"/>
    </xf>
    <xf numFmtId="0" fontId="18" fillId="0" borderId="0" xfId="9" applyFont="1" applyAlignment="1">
      <alignment horizontal="left"/>
    </xf>
    <xf numFmtId="0" fontId="5" fillId="0" borderId="0" xfId="5" applyFont="1" applyAlignment="1">
      <alignment horizontal="left" vertical="top" wrapText="1"/>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APPROXIMATION!$AB$13:$AB$59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2.8</c:v>
                </c:pt>
                <c:pt idx="1">
                  <c:v>2.8</c:v>
                </c:pt>
                <c:pt idx="2" formatCode="0%">
                  <c:v>0</c:v>
                </c:pt>
              </c:numCache>
            </c:numRef>
          </c:xVal>
          <c:yVal>
            <c:numRef>
              <c:f>APPROXIMATION!$AE$13:$AE$15</c:f>
              <c:numCache>
                <c:formatCode>0.0000</c:formatCode>
                <c:ptCount val="3"/>
                <c:pt idx="0" formatCode="0.00">
                  <c:v>0</c:v>
                </c:pt>
                <c:pt idx="1">
                  <c:v>0.54702072068744156</c:v>
                </c:pt>
                <c:pt idx="2" formatCode="0.00">
                  <c:v>0.58355102040816331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453F-4005-9B14-40E4F6AA74A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1-453F-4005-9B14-40E4F6AA74A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2-453F-4005-9B14-40E4F6AA74A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3-453F-4005-9B14-40E4F6AA74A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4-453F-4005-9B14-40E4F6AA74A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5-453F-4005-9B14-40E4F6AA74A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6-453F-4005-9B14-40E4F6AA74A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7-453F-4005-9B14-40E4F6AA74A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8-453F-4005-9B14-40E4F6AA74A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9-453F-4005-9B14-40E4F6AA74A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A-453F-4005-9B14-40E4F6AA74A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B-453F-4005-9B14-40E4F6AA74A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C-453F-4005-9B14-40E4F6AA74A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D-453F-4005-9B14-40E4F6AA74A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E-453F-4005-9B14-40E4F6AA74A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3.2911027925927758</c:v>
                </c:pt>
                <c:pt idx="1">
                  <c:v>2.5657505141471351</c:v>
                </c:pt>
                <c:pt idx="2">
                  <c:v>2.1008171138490748</c:v>
                </c:pt>
                <c:pt idx="3">
                  <c:v>1.5704168223696935</c:v>
                </c:pt>
                <c:pt idx="4">
                  <c:v>1.5351871027729358</c:v>
                </c:pt>
                <c:pt idx="5">
                  <c:v>1.5022472519719552</c:v>
                </c:pt>
                <c:pt idx="6">
                  <c:v>1.4714314201132999</c:v>
                </c:pt>
                <c:pt idx="7">
                  <c:v>1.4425889702410151</c:v>
                </c:pt>
                <c:pt idx="8">
                  <c:v>1.4155828339885224</c:v>
                </c:pt>
                <c:pt idx="9">
                  <c:v>1.3902880709446948</c:v>
                </c:pt>
                <c:pt idx="10">
                  <c:v>1.3665906033637691</c:v>
                </c:pt>
                <c:pt idx="11">
                  <c:v>1.3443861022460941</c:v>
                </c:pt>
                <c:pt idx="12">
                  <c:v>1.3235790044419626</c:v>
                </c:pt>
                <c:pt idx="13">
                  <c:v>1.3040816434569671</c:v>
                </c:pt>
                <c:pt idx="14">
                  <c:v>1.2858134791715718</c:v>
                </c:pt>
                <c:pt idx="15">
                  <c:v>1.268700413816491</c:v>
                </c:pt>
                <c:pt idx="16">
                  <c:v>1.2526741833391482</c:v>
                </c:pt>
                <c:pt idx="17">
                  <c:v>1.2376718148121904</c:v>
                </c:pt>
                <c:pt idx="18">
                  <c:v>1.2236351418193565</c:v>
                </c:pt>
                <c:pt idx="19">
                  <c:v>1.2105103708452309</c:v>
                </c:pt>
                <c:pt idx="20">
                  <c:v>1.198247692625048</c:v>
                </c:pt>
                <c:pt idx="21">
                  <c:v>1.1868009332046221</c:v>
                </c:pt>
                <c:pt idx="22">
                  <c:v>1.176127240140211</c:v>
                </c:pt>
                <c:pt idx="23">
                  <c:v>1.166186799851439</c:v>
                </c:pt>
                <c:pt idx="24">
                  <c:v>1.1569425826421667</c:v>
                </c:pt>
                <c:pt idx="25">
                  <c:v>1.1483601123367515</c:v>
                </c:pt>
                <c:pt idx="26">
                  <c:v>1.140407257852869</c:v>
                </c:pt>
                <c:pt idx="27">
                  <c:v>1.1330540443556263</c:v>
                </c:pt>
                <c:pt idx="28">
                  <c:v>1.1262724819184178</c:v>
                </c:pt>
                <c:pt idx="29">
                  <c:v>1.1200364098599969</c:v>
                </c:pt>
                <c:pt idx="30">
                  <c:v>1.1143213551397957</c:v>
                </c:pt>
                <c:pt idx="31">
                  <c:v>1.1091044033789781</c:v>
                </c:pt>
                <c:pt idx="32">
                  <c:v>1.1043640812368796</c:v>
                </c:pt>
                <c:pt idx="33">
                  <c:v>1.1000802490144794</c:v>
                </c:pt>
                <c:pt idx="34">
                  <c:v>1.0962340024811483</c:v>
                </c:pt>
                <c:pt idx="35">
                  <c:v>1.0928075830303963</c:v>
                </c:pt>
                <c:pt idx="36">
                  <c:v>1.0897842953667196</c:v>
                </c:pt>
                <c:pt idx="37">
                  <c:v>1.0871484320106266</c:v>
                </c:pt>
                <c:pt idx="38">
                  <c:v>1.0848852039839494</c:v>
                </c:pt>
                <c:pt idx="39">
                  <c:v>1.0829806771039163</c:v>
                </c:pt>
                <c:pt idx="40">
                  <c:v>1.0814217133732356</c:v>
                </c:pt>
                <c:pt idx="41">
                  <c:v>1.0801959170055808</c:v>
                </c:pt>
                <c:pt idx="42">
                  <c:v>1.0792915846721827</c:v>
                </c:pt>
                <c:pt idx="43">
                  <c:v>1.0786976595964206</c:v>
                </c:pt>
                <c:pt idx="44">
                  <c:v>1.0784036891600177</c:v>
                </c:pt>
                <c:pt idx="45">
                  <c:v>1.0783997857171517</c:v>
                </c:pt>
                <c:pt idx="46">
                  <c:v>1.078676590342039</c:v>
                </c:pt>
                <c:pt idx="47">
                  <c:v>1.0792252392616724</c:v>
                </c:pt>
                <c:pt idx="48">
                  <c:v>1.0800373327488011</c:v>
                </c:pt>
                <c:pt idx="49">
                  <c:v>1.0811049062712121</c:v>
                </c:pt>
                <c:pt idx="50">
                  <c:v>1.0824204037121907</c:v>
                </c:pt>
                <c:pt idx="51">
                  <c:v>1.0839766524939629</c:v>
                </c:pt>
                <c:pt idx="52">
                  <c:v>1.0857668404511254</c:v>
                </c:pt>
                <c:pt idx="53">
                  <c:v>1.0877844943147681</c:v>
                </c:pt>
                <c:pt idx="54">
                  <c:v>1.0900234596803551</c:v>
                </c:pt>
                <c:pt idx="55">
                  <c:v>1.0924778823435606</c:v>
                </c:pt>
                <c:pt idx="56">
                  <c:v>1.0951421908983316</c:v>
                </c:pt>
                <c:pt idx="57">
                  <c:v>1.0980110805005638</c:v>
                </c:pt>
                <c:pt idx="58">
                  <c:v>1.1010794977089953</c:v>
                </c:pt>
                <c:pt idx="59">
                  <c:v>1.1043426263224156</c:v>
                </c:pt>
                <c:pt idx="60">
                  <c:v>1.107795874139051</c:v>
                </c:pt>
                <c:pt idx="61">
                  <c:v>1.1114348605701272</c:v>
                </c:pt>
                <c:pt idx="62">
                  <c:v>1.1152554050452179</c:v>
                </c:pt>
                <c:pt idx="63">
                  <c:v>1.1192535161520534</c:v>
                </c:pt>
                <c:pt idx="64">
                  <c:v>1.1234253814580974</c:v>
                </c:pt>
                <c:pt idx="65">
                  <c:v>1.1277673579654131</c:v>
                </c:pt>
                <c:pt idx="66">
                  <c:v>1.1322759631541839</c:v>
                </c:pt>
                <c:pt idx="67">
                  <c:v>1.1369478665737651</c:v>
                </c:pt>
                <c:pt idx="68">
                  <c:v>1.1417798819433411</c:v>
                </c:pt>
                <c:pt idx="69">
                  <c:v>1.1467689597271968</c:v>
                </c:pt>
                <c:pt idx="70">
                  <c:v>1.1519121801522927</c:v>
                </c:pt>
                <c:pt idx="71">
                  <c:v>1.1572067466382814</c:v>
                </c:pt>
                <c:pt idx="72">
                  <c:v>1.1626499796123624</c:v>
                </c:pt>
                <c:pt idx="73">
                  <c:v>1.1682393106834168</c:v>
                </c:pt>
                <c:pt idx="74">
                  <c:v>1.1739722771517798</c:v>
                </c:pt>
                <c:pt idx="75">
                  <c:v>1.1798465168327195</c:v>
                </c:pt>
                <c:pt idx="76">
                  <c:v>1.1858597631733143</c:v>
                </c:pt>
                <c:pt idx="77">
                  <c:v>1.1920098406438675</c:v>
                </c:pt>
                <c:pt idx="78">
                  <c:v>1.1982946603863647</c:v>
                </c:pt>
                <c:pt idx="79">
                  <c:v>1.2047122161037167</c:v>
                </c:pt>
                <c:pt idx="80">
                  <c:v>1.211260580174685</c:v>
                </c:pt>
                <c:pt idx="81">
                  <c:v>1.2179378999804298</c:v>
                </c:pt>
                <c:pt idx="82">
                  <c:v>1.224742394429623</c:v>
                </c:pt>
                <c:pt idx="83">
                  <c:v>1.2236351418193561</c:v>
                </c:pt>
                <c:pt idx="84">
                  <c:v>1.2169619707686672</c:v>
                </c:pt>
                <c:pt idx="85">
                  <c:v>1.2105103708452305</c:v>
                </c:pt>
                <c:pt idx="86">
                  <c:v>1.2042742373770072</c:v>
                </c:pt>
                <c:pt idx="87">
                  <c:v>1.1982476926250474</c:v>
                </c:pt>
                <c:pt idx="88">
                  <c:v>1.19242507573512</c:v>
                </c:pt>
                <c:pt idx="89">
                  <c:v>1.1868009332046217</c:v>
                </c:pt>
                <c:pt idx="90">
                  <c:v>1.1813700098347948</c:v>
                </c:pt>
                <c:pt idx="91">
                  <c:v>1.1761272401402105</c:v>
                </c:pt>
                <c:pt idx="92">
                  <c:v>1.1710677401893086</c:v>
                </c:pt>
                <c:pt idx="93">
                  <c:v>1.166186799851439</c:v>
                </c:pt>
                <c:pt idx="94">
                  <c:v>1.1614798754274325</c:v>
                </c:pt>
                <c:pt idx="95">
                  <c:v>1.1569425826421664</c:v>
                </c:pt>
                <c:pt idx="96">
                  <c:v>1.152570689978941</c:v>
                </c:pt>
                <c:pt idx="97">
                  <c:v>1.1483601123367513</c:v>
                </c:pt>
                <c:pt idx="98">
                  <c:v>1.1443069049926975</c:v>
                </c:pt>
                <c:pt idx="99">
                  <c:v>1.1404072578528688</c:v>
                </c:pt>
                <c:pt idx="100">
                  <c:v>1.1366574899760613</c:v>
                </c:pt>
                <c:pt idx="101">
                  <c:v>1.1330540443556263</c:v>
                </c:pt>
                <c:pt idx="102">
                  <c:v>1.1295934829456422</c:v>
                </c:pt>
                <c:pt idx="103">
                  <c:v>1.1262724819184176</c:v>
                </c:pt>
                <c:pt idx="104">
                  <c:v>1.1116519909416729</c:v>
                </c:pt>
                <c:pt idx="105">
                  <c:v>1.1000802490144792</c:v>
                </c:pt>
                <c:pt idx="106">
                  <c:v>1.0912465517535828</c:v>
                </c:pt>
                <c:pt idx="107">
                  <c:v>1.0848852039839494</c:v>
                </c:pt>
                <c:pt idx="108">
                  <c:v>1.0807679164006672</c:v>
                </c:pt>
                <c:pt idx="109">
                  <c:v>1.0786976595964206</c:v>
                </c:pt>
                <c:pt idx="110">
                  <c:v>1.0785036647360531</c:v>
                </c:pt>
                <c:pt idx="111">
                  <c:v>1.0800373327488011</c:v>
                </c:pt>
                <c:pt idx="112">
                  <c:v>1.0831688681332992</c:v>
                </c:pt>
                <c:pt idx="113">
                  <c:v>1.0877844943147681</c:v>
                </c:pt>
                <c:pt idx="114">
                  <c:v>1.0937841385021021</c:v>
                </c:pt>
                <c:pt idx="115">
                  <c:v>1.1010794977089953</c:v>
                </c:pt>
                <c:pt idx="116">
                  <c:v>1.1095924158706447</c:v>
                </c:pt>
                <c:pt idx="117">
                  <c:v>1.1192535161520532</c:v>
                </c:pt>
                <c:pt idx="118">
                  <c:v>1.1262724819184176</c:v>
                </c:pt>
                <c:pt idx="119">
                  <c:v>1.1000802490144796</c:v>
                </c:pt>
                <c:pt idx="120">
                  <c:v>1.0848852039839496</c:v>
                </c:pt>
                <c:pt idx="121">
                  <c:v>1.0786976595964206</c:v>
                </c:pt>
                <c:pt idx="122">
                  <c:v>1.0800373327488011</c:v>
                </c:pt>
                <c:pt idx="123">
                  <c:v>1.0877844943147681</c:v>
                </c:pt>
                <c:pt idx="124">
                  <c:v>1.1010794977089948</c:v>
                </c:pt>
                <c:pt idx="125">
                  <c:v>1.091246551753583</c:v>
                </c:pt>
                <c:pt idx="126">
                  <c:v>1.082559036123804</c:v>
                </c:pt>
                <c:pt idx="127">
                  <c:v>1.0786976595964206</c:v>
                </c:pt>
                <c:pt idx="128">
                  <c:v>1.0790630586409149</c:v>
                </c:pt>
                <c:pt idx="129">
                  <c:v>1.0831688681332989</c:v>
                </c:pt>
                <c:pt idx="130">
                  <c:v>1.0906170885617097</c:v>
                </c:pt>
                <c:pt idx="131">
                  <c:v>1.0871484320106266</c:v>
                </c:pt>
                <c:pt idx="132">
                  <c:v>1.0814217133732351</c:v>
                </c:pt>
                <c:pt idx="133">
                  <c:v>1.0786976595964208</c:v>
                </c:pt>
                <c:pt idx="134">
                  <c:v>1.0786765903420388</c:v>
                </c:pt>
              </c:numCache>
            </c:numRef>
          </c:yVal>
          <c:smooth val="0"/>
          <c:extLst>
            <c:ext xmlns:c16="http://schemas.microsoft.com/office/drawing/2014/chart" uri="{C3380CC4-5D6E-409C-BE32-E72D297353CC}">
              <c16:uniqueId val="{0000000F-453F-4005-9B14-40E4F6AA74A0}"/>
            </c:ext>
          </c:extLst>
        </c:ser>
        <c:ser>
          <c:idx val="1"/>
          <c:order val="16"/>
          <c:spPr>
            <a:ln w="9525" cap="rnd">
              <a:solidFill>
                <a:srgbClr val="FF0000"/>
              </a:solidFill>
              <a:round/>
            </a:ln>
            <a:effectLst/>
          </c:spPr>
          <c:marker>
            <c:symbol val="none"/>
          </c:marker>
          <c:xVal>
            <c:numRef>
              <c:f>'GENERAL CURVE'!$W$13:$W$15</c:f>
              <c:numCache>
                <c:formatCode>0.00</c:formatCode>
                <c:ptCount val="3"/>
                <c:pt idx="0">
                  <c:v>2.8</c:v>
                </c:pt>
                <c:pt idx="1">
                  <c:v>2.8</c:v>
                </c:pt>
                <c:pt idx="2" formatCode="0.0">
                  <c:v>0</c:v>
                </c:pt>
              </c:numCache>
            </c:numRef>
          </c:xVal>
          <c:yVal>
            <c:numRef>
              <c:f>'GENERAL CURVE'!$X$13:$X$15</c:f>
              <c:numCache>
                <c:formatCode>0.00</c:formatCode>
                <c:ptCount val="3"/>
                <c:pt idx="0" formatCode="General">
                  <c:v>0</c:v>
                </c:pt>
                <c:pt idx="1">
                  <c:v>1.166186799851439</c:v>
                </c:pt>
                <c:pt idx="2" formatCode="0.0">
                  <c:v>1.166186799851439</c:v>
                </c:pt>
              </c:numCache>
            </c:numRef>
          </c:yVal>
          <c:smooth val="0"/>
          <c:extLst>
            <c:ext xmlns:c16="http://schemas.microsoft.com/office/drawing/2014/chart" uri="{C3380CC4-5D6E-409C-BE32-E72D297353CC}">
              <c16:uniqueId val="{00000010-453F-4005-9B14-40E4F6AA74A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45</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328214</xdr:colOff>
      <xdr:row>15</xdr:row>
      <xdr:rowOff>30618</xdr:rowOff>
    </xdr:from>
    <xdr:to>
      <xdr:col>5</xdr:col>
      <xdr:colOff>108216</xdr:colOff>
      <xdr:row>22</xdr:row>
      <xdr:rowOff>45988</xdr:rowOff>
    </xdr:to>
    <xdr:grpSp>
      <xdr:nvGrpSpPr>
        <xdr:cNvPr id="37" name="Group 36"/>
        <xdr:cNvGrpSpPr/>
      </xdr:nvGrpSpPr>
      <xdr:grpSpPr>
        <a:xfrm>
          <a:off x="328214" y="2728994"/>
          <a:ext cx="2872826" cy="1279394"/>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95880"/>
          <a:ext cx="2500112" cy="642297"/>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332509</xdr:colOff>
      <xdr:row>27</xdr:row>
      <xdr:rowOff>124691</xdr:rowOff>
    </xdr:from>
    <xdr:to>
      <xdr:col>9</xdr:col>
      <xdr:colOff>185651</xdr:colOff>
      <xdr:row>31</xdr:row>
      <xdr:rowOff>28403</xdr:rowOff>
    </xdr:to>
    <xdr:pic>
      <xdr:nvPicPr>
        <xdr:cNvPr id="59" name="Picture 5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49782" y="5001491"/>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28</xdr:row>
          <xdr:rowOff>152400</xdr:rowOff>
        </xdr:from>
        <xdr:to>
          <xdr:col>24</xdr:col>
          <xdr:colOff>99060</xdr:colOff>
          <xdr:row>28</xdr:row>
          <xdr:rowOff>152400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50</xdr:row>
      <xdr:rowOff>141514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95880"/>
          <a:ext cx="2500112" cy="642297"/>
          <a:chOff x="40822" y="1267641"/>
          <a:chExt cx="2570933" cy="630195"/>
        </a:xfrm>
      </xdr:grpSpPr>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599233</xdr:colOff>
      <xdr:row>28</xdr:row>
      <xdr:rowOff>119238</xdr:rowOff>
    </xdr:from>
    <xdr:to>
      <xdr:col>9</xdr:col>
      <xdr:colOff>293915</xdr:colOff>
      <xdr:row>32</xdr:row>
      <xdr:rowOff>97970</xdr:rowOff>
    </xdr:to>
    <xdr:pic>
      <xdr:nvPicPr>
        <xdr:cNvPr id="9" name="Picture 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0204" y="5006924"/>
          <a:ext cx="4038082" cy="67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338086</xdr:colOff>
      <xdr:row>36</xdr:row>
      <xdr:rowOff>91441</xdr:rowOff>
    </xdr:from>
    <xdr:to>
      <xdr:col>10</xdr:col>
      <xdr:colOff>230670</xdr:colOff>
      <xdr:row>49</xdr:row>
      <xdr:rowOff>45721</xdr:rowOff>
    </xdr:to>
    <xdr:grpSp>
      <xdr:nvGrpSpPr>
        <xdr:cNvPr id="10" name="Group 9"/>
        <xdr:cNvGrpSpPr/>
      </xdr:nvGrpSpPr>
      <xdr:grpSpPr>
        <a:xfrm>
          <a:off x="5905168" y="6563959"/>
          <a:ext cx="511149" cy="2285103"/>
          <a:chOff x="5906639" y="7126000"/>
          <a:chExt cx="509636" cy="1619573"/>
        </a:xfrm>
      </xdr:grpSpPr>
      <xdr:sp macro="" textlink="">
        <xdr:nvSpPr>
          <xdr:cNvPr id="11" name="TextBox 10"/>
          <xdr:cNvSpPr txBox="1"/>
        </xdr:nvSpPr>
        <xdr:spPr>
          <a:xfrm>
            <a:off x="5906643" y="8570907"/>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.0</a:t>
            </a:r>
          </a:p>
        </xdr:txBody>
      </xdr:sp>
      <xdr:sp macro="" textlink="">
        <xdr:nvSpPr>
          <xdr:cNvPr id="12" name="TextBox 11"/>
          <xdr:cNvSpPr txBox="1"/>
        </xdr:nvSpPr>
        <xdr:spPr>
          <a:xfrm>
            <a:off x="5906643" y="842377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.1</a:t>
            </a:r>
          </a:p>
        </xdr:txBody>
      </xdr:sp>
      <xdr:sp macro="" textlink="">
        <xdr:nvSpPr>
          <xdr:cNvPr id="13" name="TextBox 12"/>
          <xdr:cNvSpPr txBox="1"/>
        </xdr:nvSpPr>
        <xdr:spPr>
          <a:xfrm>
            <a:off x="5906643" y="832789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.3</a:t>
            </a:r>
          </a:p>
        </xdr:txBody>
      </xdr:sp>
      <xdr:sp macro="" textlink="">
        <xdr:nvSpPr>
          <xdr:cNvPr id="14" name="TextBox 13"/>
          <xdr:cNvSpPr txBox="1"/>
        </xdr:nvSpPr>
        <xdr:spPr>
          <a:xfrm>
            <a:off x="5906643" y="8243813"/>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.4</a:t>
            </a:r>
          </a:p>
        </xdr:txBody>
      </xdr:sp>
      <xdr:sp macro="" textlink="">
        <xdr:nvSpPr>
          <xdr:cNvPr id="15" name="TextBox 14"/>
          <xdr:cNvSpPr txBox="1"/>
        </xdr:nvSpPr>
        <xdr:spPr>
          <a:xfrm>
            <a:off x="5906643" y="8147938"/>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.6</a:t>
            </a:r>
          </a:p>
        </xdr:txBody>
      </xdr:sp>
      <xdr:sp macro="" textlink="">
        <xdr:nvSpPr>
          <xdr:cNvPr id="16" name="TextBox 15"/>
          <xdr:cNvSpPr txBox="1"/>
        </xdr:nvSpPr>
        <xdr:spPr>
          <a:xfrm>
            <a:off x="5906643" y="807436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.8</a:t>
            </a:r>
          </a:p>
        </xdr:txBody>
      </xdr:sp>
      <xdr:sp macro="" textlink="">
        <xdr:nvSpPr>
          <xdr:cNvPr id="17" name="TextBox 16"/>
          <xdr:cNvSpPr txBox="1"/>
        </xdr:nvSpPr>
        <xdr:spPr>
          <a:xfrm>
            <a:off x="5906643" y="79995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a:t>
            </a:r>
          </a:p>
        </xdr:txBody>
      </xdr:sp>
      <xdr:sp macro="" textlink="">
        <xdr:nvSpPr>
          <xdr:cNvPr id="18" name="TextBox 17"/>
          <xdr:cNvSpPr txBox="1"/>
        </xdr:nvSpPr>
        <xdr:spPr>
          <a:xfrm>
            <a:off x="5906643" y="7931194"/>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1.5</a:t>
            </a:r>
          </a:p>
        </xdr:txBody>
      </xdr:sp>
      <xdr:sp macro="" textlink="">
        <xdr:nvSpPr>
          <xdr:cNvPr id="19" name="TextBox 18"/>
          <xdr:cNvSpPr txBox="1"/>
        </xdr:nvSpPr>
        <xdr:spPr>
          <a:xfrm>
            <a:off x="5906643" y="785634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a:t>
            </a:r>
          </a:p>
        </xdr:txBody>
      </xdr:sp>
      <xdr:sp macro="" textlink="">
        <xdr:nvSpPr>
          <xdr:cNvPr id="20" name="TextBox 19"/>
          <xdr:cNvSpPr txBox="1"/>
        </xdr:nvSpPr>
        <xdr:spPr>
          <a:xfrm>
            <a:off x="5906643" y="7735472"/>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3.</a:t>
            </a:r>
            <a:r>
              <a:rPr lang="el-GR" sz="800">
                <a:solidFill>
                  <a:schemeClr val="bg1">
                    <a:lumMod val="75000"/>
                  </a:schemeClr>
                </a:solidFill>
              </a:rPr>
              <a:t>0</a:t>
            </a:r>
            <a:endParaRPr lang="en-US" sz="800">
              <a:solidFill>
                <a:schemeClr val="bg1">
                  <a:lumMod val="75000"/>
                </a:schemeClr>
              </a:solidFill>
            </a:endParaRPr>
          </a:p>
        </xdr:txBody>
      </xdr:sp>
      <xdr:sp macro="" textlink="">
        <xdr:nvSpPr>
          <xdr:cNvPr id="21" name="TextBox 20"/>
          <xdr:cNvSpPr txBox="1"/>
        </xdr:nvSpPr>
        <xdr:spPr>
          <a:xfrm>
            <a:off x="5906643" y="76028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a:t>
            </a:r>
            <a:r>
              <a:rPr lang="el-GR" sz="800">
                <a:solidFill>
                  <a:schemeClr val="bg1">
                    <a:lumMod val="75000"/>
                  </a:schemeClr>
                </a:solidFill>
              </a:rPr>
              <a:t>0</a:t>
            </a:r>
            <a:endParaRPr lang="en-US" sz="800">
              <a:solidFill>
                <a:schemeClr val="bg1">
                  <a:lumMod val="75000"/>
                </a:schemeClr>
              </a:solidFill>
            </a:endParaRPr>
          </a:p>
        </xdr:txBody>
      </xdr:sp>
      <xdr:sp macro="" textlink="">
        <xdr:nvSpPr>
          <xdr:cNvPr id="22" name="TextBox 21"/>
          <xdr:cNvSpPr txBox="1"/>
        </xdr:nvSpPr>
        <xdr:spPr>
          <a:xfrm>
            <a:off x="5906643" y="7449128"/>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10.0</a:t>
            </a:r>
          </a:p>
        </xdr:txBody>
      </xdr:sp>
      <xdr:sp macro="" textlink="">
        <xdr:nvSpPr>
          <xdr:cNvPr id="23" name="TextBox 22"/>
          <xdr:cNvSpPr txBox="1"/>
        </xdr:nvSpPr>
        <xdr:spPr>
          <a:xfrm>
            <a:off x="5906643" y="7326977"/>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20.0</a:t>
            </a:r>
          </a:p>
        </xdr:txBody>
      </xdr:sp>
      <xdr:sp macro="" textlink="">
        <xdr:nvSpPr>
          <xdr:cNvPr id="24" name="TextBox 23"/>
          <xdr:cNvSpPr txBox="1"/>
        </xdr:nvSpPr>
        <xdr:spPr>
          <a:xfrm>
            <a:off x="5906687" y="7232384"/>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50.0</a:t>
            </a:r>
          </a:p>
        </xdr:txBody>
      </xdr:sp>
      <xdr:sp macro="" textlink="">
        <xdr:nvSpPr>
          <xdr:cNvPr id="25" name="TextBox 24"/>
          <xdr:cNvSpPr txBox="1"/>
        </xdr:nvSpPr>
        <xdr:spPr>
          <a:xfrm>
            <a:off x="5906639" y="7126000"/>
            <a:ext cx="415436"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endParaRPr lang="en-US" sz="800">
              <a:solidFill>
                <a:schemeClr val="bg1">
                  <a:lumMod val="75000"/>
                </a:schemeClr>
              </a:solidFill>
            </a:endParaRPr>
          </a:p>
        </xdr:txBody>
      </xdr:sp>
    </xdr:grpSp>
    <xdr:clientData/>
  </xdr:twoCellAnchor>
  <xdr:twoCellAnchor>
    <xdr:from>
      <xdr:col>0</xdr:col>
      <xdr:colOff>198504</xdr:colOff>
      <xdr:row>16</xdr:row>
      <xdr:rowOff>8964</xdr:rowOff>
    </xdr:from>
    <xdr:to>
      <xdr:col>4</xdr:col>
      <xdr:colOff>459485</xdr:colOff>
      <xdr:row>22</xdr:row>
      <xdr:rowOff>166488</xdr:rowOff>
    </xdr:to>
    <xdr:grpSp>
      <xdr:nvGrpSpPr>
        <xdr:cNvPr id="26" name="Group 25"/>
        <xdr:cNvGrpSpPr/>
      </xdr:nvGrpSpPr>
      <xdr:grpSpPr>
        <a:xfrm>
          <a:off x="198504" y="2886635"/>
          <a:ext cx="2735240" cy="1242253"/>
          <a:chOff x="1306286" y="737667"/>
          <a:chExt cx="7891502" cy="3442447"/>
        </a:xfrm>
      </xdr:grpSpPr>
      <xdr:grpSp>
        <xdr:nvGrpSpPr>
          <xdr:cNvPr id="27" name="Group 26"/>
          <xdr:cNvGrpSpPr/>
        </xdr:nvGrpSpPr>
        <xdr:grpSpPr>
          <a:xfrm>
            <a:off x="2612571" y="1306286"/>
            <a:ext cx="5486400" cy="2612572"/>
            <a:chOff x="2599765" y="1299882"/>
            <a:chExt cx="5459506" cy="2599766"/>
          </a:xfrm>
        </xdr:grpSpPr>
        <xdr:cxnSp macro="">
          <xdr:nvCxnSpPr>
            <xdr:cNvPr id="39" name="Straight Connector 38"/>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Straight Connector 2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4" name="TextBox 3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5" name="TextBox 3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6" name="TextBox 3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37" name="Straight Connector 3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oleObject" Target="../embeddings/oleObject3.bin"/><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44" t="s">
        <v>46</v>
      </c>
      <c r="C16" s="144"/>
      <c r="D16" s="144"/>
      <c r="E16" s="144"/>
      <c r="F16" s="144"/>
      <c r="G16" s="144"/>
      <c r="H16" s="144"/>
      <c r="I16" s="144"/>
      <c r="J16" s="144"/>
      <c r="M16" s="47"/>
      <c r="N16" s="47"/>
      <c r="O16" s="47"/>
      <c r="P16" s="47"/>
      <c r="Q16" s="47"/>
      <c r="R16" s="48"/>
      <c r="S16" s="48"/>
      <c r="T16" s="43"/>
      <c r="U16" s="43"/>
      <c r="V16" s="43"/>
      <c r="W16" s="43"/>
      <c r="X16" s="43"/>
      <c r="Y16" s="43"/>
    </row>
    <row r="17" spans="1:25" s="41" customFormat="1" ht="13.8" x14ac:dyDescent="0.3">
      <c r="B17" s="144"/>
      <c r="C17" s="144"/>
      <c r="D17" s="144"/>
      <c r="E17" s="144"/>
      <c r="F17" s="144"/>
      <c r="G17" s="144"/>
      <c r="H17" s="144"/>
      <c r="I17" s="144"/>
      <c r="J17" s="144"/>
      <c r="M17" s="47"/>
      <c r="N17" s="47"/>
      <c r="O17" s="47"/>
      <c r="P17" s="47"/>
      <c r="Q17" s="47"/>
      <c r="R17" s="48"/>
      <c r="S17" s="48"/>
      <c r="T17" s="43"/>
      <c r="U17" s="43"/>
      <c r="V17" s="43"/>
      <c r="W17" s="43"/>
      <c r="X17" s="43"/>
      <c r="Y17" s="43"/>
    </row>
    <row r="18" spans="1:25" s="41" customFormat="1" ht="13.8" x14ac:dyDescent="0.3">
      <c r="B18" s="144"/>
      <c r="C18" s="144"/>
      <c r="D18" s="144"/>
      <c r="E18" s="144"/>
      <c r="F18" s="144"/>
      <c r="G18" s="144"/>
      <c r="H18" s="144"/>
      <c r="I18" s="144"/>
      <c r="J18" s="144"/>
      <c r="M18" s="47"/>
      <c r="N18" s="47"/>
      <c r="O18" s="47"/>
      <c r="P18" s="47"/>
      <c r="Q18" s="47"/>
      <c r="R18" s="48"/>
      <c r="S18" s="48"/>
      <c r="T18" s="43"/>
      <c r="U18" s="43"/>
      <c r="V18" s="43"/>
      <c r="W18" s="43"/>
      <c r="X18" s="43"/>
      <c r="Y18" s="43"/>
    </row>
    <row r="19" spans="1:25" s="41" customFormat="1" ht="13.8" x14ac:dyDescent="0.3">
      <c r="B19" s="144"/>
      <c r="C19" s="144"/>
      <c r="D19" s="144"/>
      <c r="E19" s="144"/>
      <c r="F19" s="144"/>
      <c r="G19" s="144"/>
      <c r="H19" s="144"/>
      <c r="I19" s="144"/>
      <c r="J19" s="144"/>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44" t="s">
        <v>47</v>
      </c>
      <c r="C22" s="144"/>
      <c r="D22" s="144"/>
      <c r="E22" s="144"/>
      <c r="F22" s="144"/>
      <c r="G22" s="144"/>
      <c r="H22" s="144"/>
      <c r="I22" s="144"/>
      <c r="J22" s="144"/>
      <c r="K22" s="63"/>
      <c r="M22" s="47"/>
      <c r="N22" s="47"/>
      <c r="O22" s="47"/>
      <c r="P22" s="47"/>
      <c r="Q22" s="47"/>
      <c r="R22" s="48"/>
      <c r="S22" s="48"/>
      <c r="T22" s="43"/>
      <c r="U22" s="43"/>
      <c r="V22" s="43"/>
      <c r="W22" s="43"/>
      <c r="X22" s="43"/>
      <c r="Y22" s="43"/>
    </row>
    <row r="23" spans="1:25" s="41" customFormat="1" ht="13.8" x14ac:dyDescent="0.3">
      <c r="A23" s="63"/>
      <c r="B23" s="144"/>
      <c r="C23" s="144"/>
      <c r="D23" s="144"/>
      <c r="E23" s="144"/>
      <c r="F23" s="144"/>
      <c r="G23" s="144"/>
      <c r="H23" s="144"/>
      <c r="I23" s="144"/>
      <c r="J23" s="144"/>
      <c r="K23" s="63"/>
      <c r="M23" s="47"/>
      <c r="N23" s="47"/>
      <c r="O23" s="47"/>
      <c r="P23" s="47"/>
      <c r="Q23" s="47"/>
      <c r="R23" s="48"/>
      <c r="S23" s="64"/>
      <c r="T23" s="43"/>
      <c r="U23" s="43"/>
      <c r="V23" s="43"/>
      <c r="W23" s="43"/>
      <c r="X23" s="43"/>
      <c r="Y23" s="43"/>
    </row>
    <row r="24" spans="1:25" s="41" customFormat="1" ht="13.8" x14ac:dyDescent="0.3">
      <c r="A24" s="63"/>
      <c r="B24" s="144"/>
      <c r="C24" s="144"/>
      <c r="D24" s="144"/>
      <c r="E24" s="144"/>
      <c r="F24" s="144"/>
      <c r="G24" s="144"/>
      <c r="H24" s="144"/>
      <c r="I24" s="144"/>
      <c r="J24" s="144"/>
      <c r="K24" s="63"/>
      <c r="M24" s="47"/>
      <c r="N24" s="47"/>
      <c r="O24" s="47"/>
      <c r="P24" s="47"/>
      <c r="Q24" s="47"/>
      <c r="R24" s="48"/>
      <c r="S24" s="64"/>
      <c r="T24" s="43"/>
      <c r="U24" s="43"/>
      <c r="V24" s="43"/>
      <c r="W24" s="43"/>
      <c r="X24" s="43"/>
      <c r="Y24" s="43"/>
    </row>
    <row r="25" spans="1:25" s="41" customFormat="1" ht="12.75" customHeight="1" x14ac:dyDescent="0.3">
      <c r="A25" s="63"/>
      <c r="B25" s="102"/>
      <c r="C25" s="102"/>
      <c r="D25" s="102"/>
      <c r="E25" s="102"/>
      <c r="F25" s="104" t="s">
        <v>63</v>
      </c>
      <c r="G25" s="102"/>
      <c r="H25" s="102"/>
      <c r="I25" s="102"/>
      <c r="J25" s="102"/>
      <c r="K25" s="63"/>
      <c r="M25" s="47"/>
      <c r="N25" s="47"/>
      <c r="O25" s="47"/>
      <c r="P25" s="47"/>
      <c r="Q25" s="47"/>
      <c r="R25" s="48"/>
      <c r="S25" s="48"/>
      <c r="T25" s="43"/>
      <c r="U25" s="43"/>
      <c r="V25" s="43"/>
      <c r="W25" s="43"/>
      <c r="X25" s="43"/>
      <c r="Y25" s="43"/>
    </row>
    <row r="26" spans="1:25" s="41" customFormat="1" ht="13.8" x14ac:dyDescent="0.3">
      <c r="A26" s="63"/>
      <c r="B26" s="144" t="s">
        <v>48</v>
      </c>
      <c r="C26" s="144"/>
      <c r="D26" s="144"/>
      <c r="E26" s="144"/>
      <c r="F26" s="144"/>
      <c r="G26" s="144"/>
      <c r="H26" s="144"/>
      <c r="I26" s="144"/>
      <c r="J26" s="144"/>
      <c r="K26" s="63"/>
      <c r="M26" s="47"/>
      <c r="N26" s="47"/>
      <c r="O26" s="47"/>
      <c r="P26" s="47"/>
      <c r="Q26" s="47"/>
      <c r="R26" s="48"/>
      <c r="S26" s="48"/>
      <c r="T26" s="43"/>
      <c r="U26" s="43"/>
      <c r="V26" s="43"/>
      <c r="W26" s="43"/>
      <c r="X26" s="43"/>
      <c r="Y26" s="43"/>
    </row>
    <row r="27" spans="1:25" s="41" customFormat="1" ht="13.8" x14ac:dyDescent="0.3">
      <c r="A27" s="63"/>
      <c r="B27" s="144"/>
      <c r="C27" s="144"/>
      <c r="D27" s="144"/>
      <c r="E27" s="144"/>
      <c r="F27" s="144"/>
      <c r="G27" s="144"/>
      <c r="H27" s="144"/>
      <c r="I27" s="144"/>
      <c r="J27" s="144"/>
      <c r="K27" s="63"/>
      <c r="M27" s="47"/>
      <c r="N27" s="47"/>
      <c r="O27" s="47"/>
      <c r="P27" s="47"/>
      <c r="Q27" s="47"/>
      <c r="R27" s="48"/>
      <c r="S27" s="48"/>
      <c r="T27" s="43"/>
      <c r="U27" s="43"/>
      <c r="V27" s="43"/>
      <c r="W27" s="43"/>
      <c r="X27" s="43"/>
      <c r="Y27" s="43"/>
    </row>
    <row r="28" spans="1:25" s="41" customFormat="1" ht="13.8" x14ac:dyDescent="0.3">
      <c r="A28" s="63"/>
      <c r="B28" s="102"/>
      <c r="C28" s="102"/>
      <c r="D28" s="102"/>
      <c r="E28" s="102"/>
      <c r="F28" s="102"/>
      <c r="G28" s="102"/>
      <c r="H28" s="102"/>
      <c r="I28" s="102"/>
      <c r="J28" s="102"/>
      <c r="K28" s="63"/>
      <c r="M28" s="47"/>
      <c r="N28" s="47"/>
      <c r="O28" s="47"/>
      <c r="P28" s="47"/>
      <c r="Q28" s="47"/>
      <c r="R28" s="48"/>
      <c r="S28" s="48"/>
      <c r="T28" s="43"/>
      <c r="U28" s="43"/>
      <c r="V28" s="43"/>
      <c r="W28" s="43"/>
      <c r="X28" s="43"/>
      <c r="Y28" s="43"/>
    </row>
    <row r="29" spans="1:25" s="41" customFormat="1" ht="13.8" x14ac:dyDescent="0.3">
      <c r="A29" s="63"/>
      <c r="B29" s="144" t="s">
        <v>49</v>
      </c>
      <c r="C29" s="144"/>
      <c r="D29" s="144"/>
      <c r="E29" s="144"/>
      <c r="F29" s="144"/>
      <c r="G29" s="144"/>
      <c r="H29" s="144"/>
      <c r="I29" s="144"/>
      <c r="J29" s="144"/>
      <c r="K29" s="63"/>
      <c r="M29" s="47"/>
      <c r="N29" s="47"/>
      <c r="O29" s="47"/>
      <c r="P29" s="47"/>
      <c r="Q29" s="47"/>
      <c r="R29" s="48"/>
      <c r="S29" s="48"/>
      <c r="T29" s="43"/>
      <c r="U29" s="43"/>
      <c r="V29" s="43"/>
      <c r="W29" s="43"/>
      <c r="X29" s="43"/>
      <c r="Y29" s="43"/>
    </row>
    <row r="30" spans="1:25" s="41" customFormat="1" ht="13.8" x14ac:dyDescent="0.3">
      <c r="A30" s="63"/>
      <c r="B30" s="144"/>
      <c r="C30" s="144"/>
      <c r="D30" s="144"/>
      <c r="E30" s="144"/>
      <c r="F30" s="144"/>
      <c r="G30" s="144"/>
      <c r="H30" s="144"/>
      <c r="I30" s="144"/>
      <c r="J30" s="144"/>
      <c r="K30" s="63"/>
      <c r="M30" s="47"/>
      <c r="N30" s="47"/>
      <c r="O30" s="47"/>
      <c r="P30" s="47"/>
      <c r="Q30" s="47"/>
      <c r="R30" s="48"/>
      <c r="S30" s="48"/>
      <c r="T30" s="43"/>
      <c r="U30" s="43"/>
      <c r="V30" s="43"/>
      <c r="W30" s="43"/>
      <c r="X30" s="43"/>
      <c r="Y30" s="43"/>
    </row>
    <row r="31" spans="1:25" s="41" customFormat="1" ht="12.75" customHeight="1" x14ac:dyDescent="0.3">
      <c r="A31" s="63"/>
      <c r="B31" s="144"/>
      <c r="C31" s="144"/>
      <c r="D31" s="144"/>
      <c r="E31" s="144"/>
      <c r="F31" s="144"/>
      <c r="G31" s="144"/>
      <c r="H31" s="144"/>
      <c r="I31" s="144"/>
      <c r="J31" s="144"/>
      <c r="K31" s="63"/>
      <c r="M31" s="47"/>
      <c r="N31" s="47"/>
      <c r="O31" s="47"/>
      <c r="P31" s="47"/>
      <c r="Q31" s="47"/>
      <c r="R31" s="48"/>
      <c r="S31" s="48"/>
      <c r="T31" s="43"/>
      <c r="U31" s="43"/>
      <c r="V31" s="43"/>
      <c r="W31" s="43"/>
      <c r="X31" s="43"/>
      <c r="Y31" s="43"/>
    </row>
    <row r="32" spans="1:25" s="41" customFormat="1" ht="13.8" x14ac:dyDescent="0.3">
      <c r="A32" s="63"/>
      <c r="B32" s="144"/>
      <c r="C32" s="144"/>
      <c r="D32" s="144"/>
      <c r="E32" s="144"/>
      <c r="F32" s="144"/>
      <c r="G32" s="144"/>
      <c r="H32" s="144"/>
      <c r="I32" s="144"/>
      <c r="J32" s="144"/>
      <c r="K32" s="63"/>
      <c r="M32" s="47"/>
      <c r="N32" s="47"/>
      <c r="O32" s="47"/>
      <c r="P32" s="47"/>
      <c r="Q32" s="47"/>
      <c r="R32" s="48"/>
      <c r="S32" s="48"/>
      <c r="T32" s="43"/>
      <c r="U32" s="43"/>
      <c r="V32" s="43"/>
      <c r="W32" s="43"/>
      <c r="X32" s="43"/>
      <c r="Y32" s="43"/>
    </row>
    <row r="33" spans="1:25" s="41" customFormat="1" ht="12.75" customHeight="1" x14ac:dyDescent="0.3">
      <c r="A33" s="63"/>
      <c r="B33" s="144"/>
      <c r="C33" s="144"/>
      <c r="D33" s="144"/>
      <c r="E33" s="144"/>
      <c r="F33" s="144"/>
      <c r="G33" s="144"/>
      <c r="H33" s="144"/>
      <c r="I33" s="144"/>
      <c r="J33" s="144"/>
      <c r="K33" s="63"/>
      <c r="M33" s="47"/>
      <c r="N33" s="47"/>
      <c r="O33" s="47"/>
      <c r="P33" s="47"/>
      <c r="Q33" s="47"/>
      <c r="R33" s="48"/>
      <c r="S33" s="48"/>
      <c r="T33" s="43"/>
      <c r="U33" s="43"/>
      <c r="V33" s="43"/>
      <c r="W33" s="43"/>
      <c r="X33" s="43"/>
      <c r="Y33" s="43"/>
    </row>
    <row r="34" spans="1:25" s="41" customFormat="1" ht="13.8" x14ac:dyDescent="0.3">
      <c r="A34" s="63"/>
      <c r="B34" s="102"/>
      <c r="C34" s="102"/>
      <c r="D34" s="146" t="s">
        <v>28</v>
      </c>
      <c r="E34" s="146"/>
      <c r="F34" s="146"/>
      <c r="G34" s="146"/>
      <c r="H34" s="146"/>
      <c r="I34" s="102"/>
      <c r="J34" s="102"/>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3"/>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3"/>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44" t="s">
        <v>50</v>
      </c>
      <c r="C38" s="144"/>
      <c r="D38" s="144"/>
      <c r="E38" s="144"/>
      <c r="F38" s="144"/>
      <c r="G38" s="144"/>
      <c r="H38" s="144"/>
      <c r="I38" s="144"/>
      <c r="J38" s="144"/>
      <c r="K38" s="63"/>
      <c r="M38" s="47"/>
      <c r="N38" s="47"/>
      <c r="O38" s="47"/>
      <c r="P38" s="47"/>
      <c r="Q38" s="47"/>
      <c r="R38" s="48"/>
      <c r="S38" s="48"/>
      <c r="T38" s="43"/>
      <c r="U38" s="43"/>
      <c r="V38" s="43"/>
      <c r="W38" s="43"/>
      <c r="X38" s="43"/>
      <c r="Y38" s="43"/>
    </row>
    <row r="39" spans="1:25" s="41" customFormat="1" ht="13.8" x14ac:dyDescent="0.3">
      <c r="A39" s="63"/>
      <c r="B39" s="144"/>
      <c r="C39" s="144"/>
      <c r="D39" s="144"/>
      <c r="E39" s="144"/>
      <c r="F39" s="144"/>
      <c r="G39" s="144"/>
      <c r="H39" s="144"/>
      <c r="I39" s="144"/>
      <c r="J39" s="144"/>
      <c r="K39" s="63"/>
      <c r="M39" s="47"/>
      <c r="N39" s="47"/>
      <c r="O39" s="47"/>
      <c r="P39" s="47"/>
      <c r="Q39" s="47"/>
      <c r="R39" s="48"/>
      <c r="S39" s="48"/>
      <c r="T39" s="43"/>
      <c r="U39" s="43"/>
      <c r="V39" s="43"/>
      <c r="W39" s="43"/>
      <c r="X39" s="43"/>
      <c r="Y39" s="43"/>
    </row>
    <row r="40" spans="1:25" s="41" customFormat="1" ht="13.8" x14ac:dyDescent="0.3">
      <c r="A40" s="63"/>
      <c r="B40" s="102"/>
      <c r="C40" s="102"/>
      <c r="D40" s="102"/>
      <c r="E40" s="102"/>
      <c r="F40" s="102"/>
      <c r="G40" s="102"/>
      <c r="H40" s="102"/>
      <c r="I40" s="102"/>
      <c r="J40" s="102"/>
      <c r="K40" s="63"/>
      <c r="M40" s="47"/>
      <c r="N40" s="47"/>
      <c r="O40" s="47"/>
      <c r="P40" s="47"/>
      <c r="Q40" s="47"/>
      <c r="R40" s="48"/>
      <c r="S40" s="48"/>
      <c r="T40" s="43"/>
      <c r="U40" s="43"/>
      <c r="V40" s="43"/>
      <c r="W40" s="43"/>
      <c r="X40" s="43"/>
      <c r="Y40" s="43"/>
    </row>
    <row r="41" spans="1:25" s="41" customFormat="1" ht="13.8" x14ac:dyDescent="0.3">
      <c r="A41" s="63"/>
      <c r="B41" s="144" t="s">
        <v>51</v>
      </c>
      <c r="C41" s="144"/>
      <c r="D41" s="144"/>
      <c r="E41" s="144"/>
      <c r="F41" s="144"/>
      <c r="G41" s="144"/>
      <c r="H41" s="144"/>
      <c r="I41" s="144"/>
      <c r="J41" s="144"/>
      <c r="K41" s="63"/>
      <c r="M41" s="47"/>
      <c r="N41" s="47"/>
      <c r="O41" s="47"/>
      <c r="P41" s="47"/>
      <c r="Q41" s="47"/>
      <c r="R41" s="48"/>
      <c r="S41" s="48"/>
      <c r="T41" s="43"/>
      <c r="U41" s="43"/>
      <c r="V41" s="43"/>
      <c r="W41" s="43"/>
      <c r="X41" s="43"/>
      <c r="Y41" s="43"/>
    </row>
    <row r="42" spans="1:25" s="41" customFormat="1" ht="13.8" x14ac:dyDescent="0.3">
      <c r="A42" s="63"/>
      <c r="B42" s="144"/>
      <c r="C42" s="144"/>
      <c r="D42" s="144"/>
      <c r="E42" s="144"/>
      <c r="F42" s="144"/>
      <c r="G42" s="144"/>
      <c r="H42" s="144"/>
      <c r="I42" s="144"/>
      <c r="J42" s="144"/>
      <c r="K42" s="63"/>
      <c r="M42" s="47"/>
      <c r="N42" s="47"/>
      <c r="O42" s="47"/>
      <c r="P42" s="47"/>
      <c r="Q42" s="47"/>
      <c r="R42" s="48"/>
      <c r="S42" s="48"/>
      <c r="T42" s="43"/>
      <c r="U42" s="43"/>
      <c r="V42" s="43"/>
      <c r="W42" s="43"/>
      <c r="X42" s="43"/>
      <c r="Y42" s="43"/>
    </row>
    <row r="43" spans="1:25" s="41" customFormat="1" ht="13.8" x14ac:dyDescent="0.3">
      <c r="A43" s="63"/>
      <c r="B43" s="144"/>
      <c r="C43" s="144"/>
      <c r="D43" s="144"/>
      <c r="E43" s="144"/>
      <c r="F43" s="144"/>
      <c r="G43" s="144"/>
      <c r="H43" s="144"/>
      <c r="I43" s="144"/>
      <c r="J43" s="144"/>
      <c r="K43" s="63"/>
      <c r="M43" s="47"/>
      <c r="N43" s="47"/>
      <c r="O43" s="47"/>
      <c r="P43" s="47"/>
      <c r="Q43" s="47"/>
      <c r="R43" s="48"/>
      <c r="S43" s="48"/>
      <c r="T43" s="43"/>
      <c r="U43" s="43"/>
      <c r="V43" s="43"/>
      <c r="W43" s="43"/>
      <c r="X43" s="43"/>
      <c r="Y43" s="43"/>
    </row>
    <row r="44" spans="1:25" s="41" customFormat="1" ht="13.8" x14ac:dyDescent="0.3">
      <c r="A44" s="63"/>
      <c r="B44" s="102"/>
      <c r="C44" s="102"/>
      <c r="D44" s="102"/>
      <c r="E44" s="102"/>
      <c r="F44" s="102"/>
      <c r="G44" s="102"/>
      <c r="H44" s="102"/>
      <c r="I44" s="102"/>
      <c r="J44" s="102"/>
      <c r="K44" s="63"/>
      <c r="M44" s="47"/>
      <c r="N44" s="47"/>
      <c r="O44" s="47"/>
      <c r="P44" s="47"/>
      <c r="Q44" s="47"/>
      <c r="R44" s="48"/>
      <c r="S44" s="48"/>
      <c r="T44" s="43"/>
      <c r="U44" s="43"/>
      <c r="V44" s="43"/>
      <c r="W44" s="43"/>
      <c r="X44" s="43"/>
      <c r="Y44" s="43"/>
    </row>
    <row r="45" spans="1:25" s="41" customFormat="1" ht="12.75" customHeight="1" x14ac:dyDescent="0.3">
      <c r="A45" s="63"/>
      <c r="B45" s="144" t="s">
        <v>45</v>
      </c>
      <c r="C45" s="144"/>
      <c r="D45" s="144"/>
      <c r="E45" s="144"/>
      <c r="F45" s="144"/>
      <c r="G45" s="144"/>
      <c r="H45" s="144"/>
      <c r="I45" s="144"/>
      <c r="J45" s="144"/>
      <c r="K45" s="63"/>
      <c r="M45" s="47"/>
      <c r="N45" s="47"/>
      <c r="O45" s="47"/>
      <c r="P45" s="47"/>
      <c r="Q45" s="47"/>
      <c r="R45" s="48"/>
      <c r="S45" s="48"/>
      <c r="T45" s="43"/>
      <c r="U45" s="43"/>
      <c r="V45" s="43"/>
      <c r="W45" s="43"/>
      <c r="X45" s="43"/>
      <c r="Y45" s="43"/>
    </row>
    <row r="46" spans="1:25" s="41" customFormat="1" ht="13.8" x14ac:dyDescent="0.3">
      <c r="A46" s="63"/>
      <c r="B46" s="144"/>
      <c r="C46" s="144"/>
      <c r="D46" s="144"/>
      <c r="E46" s="144"/>
      <c r="F46" s="144"/>
      <c r="G46" s="144"/>
      <c r="H46" s="144"/>
      <c r="I46" s="144"/>
      <c r="J46" s="144"/>
      <c r="K46" s="63"/>
      <c r="M46" s="47"/>
      <c r="N46" s="47"/>
      <c r="O46" s="47"/>
      <c r="P46" s="47"/>
      <c r="Q46" s="47"/>
      <c r="R46" s="48"/>
      <c r="S46" s="48"/>
      <c r="T46" s="43"/>
      <c r="U46" s="43"/>
      <c r="V46" s="43"/>
      <c r="W46" s="43"/>
      <c r="X46" s="43"/>
      <c r="Y46" s="43"/>
    </row>
    <row r="47" spans="1:25" s="41" customFormat="1" ht="13.8" x14ac:dyDescent="0.3">
      <c r="A47" s="63"/>
      <c r="B47" s="144"/>
      <c r="C47" s="144"/>
      <c r="D47" s="144"/>
      <c r="E47" s="144"/>
      <c r="F47" s="144"/>
      <c r="G47" s="144"/>
      <c r="H47" s="144"/>
      <c r="I47" s="144"/>
      <c r="J47" s="144"/>
      <c r="K47" s="63"/>
      <c r="M47" s="47"/>
      <c r="N47" s="47"/>
      <c r="O47" s="47"/>
      <c r="P47" s="47"/>
      <c r="Q47" s="47"/>
      <c r="R47" s="48"/>
      <c r="S47" s="48"/>
      <c r="T47" s="43"/>
      <c r="U47" s="43"/>
      <c r="V47" s="43"/>
      <c r="W47" s="43"/>
      <c r="X47" s="43"/>
      <c r="Y47" s="43"/>
    </row>
    <row r="48" spans="1:25" s="41" customFormat="1" ht="12.75" customHeight="1" x14ac:dyDescent="0.3">
      <c r="A48" s="63"/>
      <c r="B48" s="144"/>
      <c r="C48" s="144"/>
      <c r="D48" s="144"/>
      <c r="E48" s="144"/>
      <c r="F48" s="144"/>
      <c r="G48" s="144"/>
      <c r="H48" s="144"/>
      <c r="I48" s="144"/>
      <c r="J48" s="144"/>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4" t="s">
        <v>64</v>
      </c>
      <c r="G50" s="103"/>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45" t="s">
        <v>54</v>
      </c>
      <c r="C54" s="145"/>
      <c r="D54" s="145"/>
      <c r="E54" s="145"/>
      <c r="F54" s="145"/>
      <c r="G54" s="145"/>
      <c r="H54" s="145"/>
      <c r="I54" s="145"/>
      <c r="J54" s="145"/>
      <c r="K54" s="63"/>
      <c r="M54" s="47"/>
      <c r="N54" s="47"/>
      <c r="O54" s="47"/>
      <c r="P54" s="47"/>
      <c r="Q54" s="47"/>
      <c r="R54" s="48"/>
      <c r="S54" s="48"/>
      <c r="T54" s="43"/>
      <c r="U54" s="43"/>
      <c r="V54" s="43"/>
      <c r="W54" s="43"/>
      <c r="X54" s="43"/>
      <c r="Y54" s="43"/>
    </row>
    <row r="55" spans="1:25" s="41" customFormat="1" ht="13.8" x14ac:dyDescent="0.3">
      <c r="A55" s="63"/>
      <c r="B55" s="145"/>
      <c r="C55" s="145"/>
      <c r="D55" s="145"/>
      <c r="E55" s="145"/>
      <c r="F55" s="145"/>
      <c r="G55" s="145"/>
      <c r="H55" s="145"/>
      <c r="I55" s="145"/>
      <c r="J55" s="145"/>
      <c r="K55" s="63"/>
      <c r="M55" s="47"/>
      <c r="N55" s="47"/>
      <c r="O55" s="47"/>
      <c r="P55" s="47"/>
      <c r="Q55" s="47"/>
      <c r="R55" s="48"/>
      <c r="S55" s="48"/>
      <c r="T55" s="43"/>
      <c r="U55" s="43"/>
      <c r="V55" s="43"/>
      <c r="W55" s="43"/>
      <c r="X55" s="43"/>
      <c r="Y55" s="43"/>
    </row>
    <row r="56" spans="1:25" s="41" customFormat="1" ht="13.8" x14ac:dyDescent="0.3">
      <c r="A56" s="63"/>
      <c r="B56" s="145"/>
      <c r="C56" s="145"/>
      <c r="D56" s="145"/>
      <c r="E56" s="145"/>
      <c r="F56" s="145"/>
      <c r="G56" s="145"/>
      <c r="H56" s="145"/>
      <c r="I56" s="145"/>
      <c r="J56" s="145"/>
      <c r="K56" s="63"/>
      <c r="M56" s="47"/>
      <c r="N56" s="47"/>
      <c r="O56"/>
      <c r="P56" s="47"/>
      <c r="Q56" s="47"/>
      <c r="R56" s="48"/>
      <c r="S56" s="48"/>
      <c r="T56" s="43"/>
      <c r="U56" s="43"/>
      <c r="V56" s="43"/>
      <c r="W56" s="43"/>
      <c r="X56" s="43"/>
      <c r="Y56" s="43"/>
    </row>
    <row r="57" spans="1:25" s="41" customFormat="1" ht="13.8" x14ac:dyDescent="0.3">
      <c r="A57" s="63"/>
      <c r="B57" s="63"/>
      <c r="C57" s="63"/>
      <c r="D57" s="63"/>
      <c r="F57" s="103"/>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5"/>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4"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tabSelected="1" view="pageBreakPreview" zoomScale="85" zoomScaleNormal="85" zoomScaleSheetLayoutView="85" workbookViewId="0">
      <selection activeCell="A24" sqref="A2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98" t="s">
        <v>34</v>
      </c>
      <c r="T1" s="86" t="s">
        <v>35</v>
      </c>
      <c r="W1" s="51" t="s">
        <v>36</v>
      </c>
      <c r="X1" s="52">
        <f>SUM(M:M)</f>
        <v>1</v>
      </c>
    </row>
    <row r="2" spans="1:103" s="41" customFormat="1" x14ac:dyDescent="0.3">
      <c r="A2" s="37"/>
      <c r="B2" s="38" t="s">
        <v>7</v>
      </c>
      <c r="C2" s="39" t="s">
        <v>8</v>
      </c>
      <c r="D2" s="37"/>
      <c r="E2" s="37"/>
      <c r="F2" s="38" t="s">
        <v>9</v>
      </c>
      <c r="G2" s="39" t="s">
        <v>66</v>
      </c>
      <c r="H2" s="37"/>
      <c r="I2" s="37"/>
      <c r="J2" s="37"/>
      <c r="K2" s="37"/>
      <c r="M2" s="76" t="s">
        <v>37</v>
      </c>
      <c r="N2" s="76" t="s">
        <v>37</v>
      </c>
      <c r="O2" s="76" t="s">
        <v>31</v>
      </c>
      <c r="P2" s="76" t="s">
        <v>31</v>
      </c>
      <c r="Q2" s="76" t="s">
        <v>31</v>
      </c>
      <c r="R2" s="76" t="s">
        <v>37</v>
      </c>
      <c r="S2" s="94"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4"/>
      <c r="T3" s="75"/>
      <c r="W3" s="51" t="s">
        <v>39</v>
      </c>
      <c r="X3" s="52">
        <f>SUM(O:O)</f>
        <v>0</v>
      </c>
    </row>
    <row r="4" spans="1:103" s="41" customFormat="1" x14ac:dyDescent="0.3">
      <c r="A4" s="37"/>
      <c r="B4" s="38" t="s">
        <v>22</v>
      </c>
      <c r="C4" s="40"/>
      <c r="D4" s="37"/>
      <c r="E4" s="37"/>
      <c r="F4" s="38" t="s">
        <v>23</v>
      </c>
      <c r="G4" s="32" t="s">
        <v>67</v>
      </c>
      <c r="H4" s="37"/>
      <c r="I4" s="37"/>
      <c r="J4" s="37"/>
      <c r="K4" s="37"/>
      <c r="M4" s="76"/>
      <c r="N4" s="76"/>
      <c r="O4" s="76"/>
      <c r="P4" s="76"/>
      <c r="Q4" s="97"/>
      <c r="R4" s="96"/>
      <c r="S4" s="95"/>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7"/>
      <c r="R5" s="96"/>
      <c r="S5" s="95"/>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AA-SM-007-031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FLANGES - SIMPLE</v>
      </c>
      <c r="E12" s="11"/>
      <c r="F12" s="11"/>
      <c r="G12" s="11"/>
      <c r="H12" s="11"/>
      <c r="I12" s="11"/>
      <c r="J12" s="11"/>
      <c r="K12" s="11"/>
      <c r="X12" s="8"/>
      <c r="Y12" s="9"/>
      <c r="AB12" s="108">
        <v>1</v>
      </c>
      <c r="AC12" s="10"/>
      <c r="AD12" s="10"/>
      <c r="AF12" s="8"/>
      <c r="AG12" s="68"/>
      <c r="AH12" s="72"/>
      <c r="AI12" s="72"/>
      <c r="AJ12" s="72"/>
      <c r="AK12" s="72"/>
      <c r="AP12" s="2"/>
    </row>
    <row r="13" spans="1:103" ht="13.5" customHeight="1" x14ac:dyDescent="0.3">
      <c r="A13" s="13"/>
      <c r="B13" s="148" t="s">
        <v>68</v>
      </c>
      <c r="C13" s="148"/>
      <c r="D13" s="11"/>
      <c r="E13" s="11"/>
      <c r="F13" s="11"/>
      <c r="G13" s="11"/>
      <c r="H13" s="11"/>
      <c r="I13" s="11"/>
      <c r="J13" s="11"/>
      <c r="K13" s="11"/>
      <c r="Z13" s="73">
        <f>1/AA13</f>
        <v>2.5</v>
      </c>
      <c r="AA13" s="9">
        <v>0.4</v>
      </c>
      <c r="AB13" s="109">
        <f>(6/PI()^2)*((1-$C$25)+((PI()*$Z13/$AB$12)^(2))/6)</f>
        <v>6.6694697002792784</v>
      </c>
      <c r="AC13" s="9"/>
      <c r="AD13" s="101">
        <f>AD14</f>
        <v>2.8</v>
      </c>
      <c r="AE13" s="68">
        <v>0</v>
      </c>
      <c r="AF13" s="8"/>
      <c r="AG13" s="68"/>
      <c r="AH13" s="72"/>
      <c r="AI13" s="72"/>
      <c r="AJ13" s="72"/>
      <c r="AK13" s="72"/>
      <c r="AP13" s="2"/>
      <c r="AS13" s="15"/>
      <c r="BE13" s="15"/>
      <c r="BQ13" s="15"/>
      <c r="CC13" s="15"/>
      <c r="CO13" s="15"/>
    </row>
    <row r="14" spans="1:103" x14ac:dyDescent="0.3">
      <c r="A14" s="11"/>
      <c r="B14" s="148" t="s">
        <v>71</v>
      </c>
      <c r="C14" s="148"/>
      <c r="D14" s="148"/>
      <c r="E14" s="100"/>
      <c r="F14" s="100"/>
      <c r="G14" s="100"/>
      <c r="H14" s="100"/>
      <c r="I14" s="100"/>
      <c r="J14" s="100"/>
      <c r="K14" s="11"/>
      <c r="V14" s="15"/>
      <c r="Y14" s="68"/>
      <c r="Z14" s="73">
        <f t="shared" ref="Z14:Z58" si="0">1/AA14</f>
        <v>2</v>
      </c>
      <c r="AA14" s="9">
        <v>0.5</v>
      </c>
      <c r="AB14" s="109">
        <f t="shared" ref="AB14:AB58" si="1">(6/PI()^2)*((1-$C$25)+((PI()*$Z14/$AB$12)^(2))/6)</f>
        <v>4.4194697002792784</v>
      </c>
      <c r="AC14" s="9"/>
      <c r="AD14" s="101">
        <f>G21</f>
        <v>2.8</v>
      </c>
      <c r="AE14" s="110">
        <f>(6/PI()^2)*((1-$C$25)+((PI()*(1/$G21)/$AB$12)^(2))/6)</f>
        <v>0.54702072068744156</v>
      </c>
      <c r="AH14" s="72"/>
      <c r="AI14" s="72"/>
      <c r="AJ14" s="72"/>
      <c r="AK14" s="72"/>
      <c r="AP14" s="2"/>
      <c r="AS14" s="9"/>
      <c r="BE14" s="9"/>
      <c r="BQ14" s="9"/>
      <c r="CC14" s="9"/>
      <c r="CO14" s="9"/>
    </row>
    <row r="15" spans="1:103" x14ac:dyDescent="0.3">
      <c r="A15" s="11"/>
      <c r="B15" s="11"/>
      <c r="C15" s="11"/>
      <c r="D15" s="16"/>
      <c r="E15" s="16"/>
      <c r="V15" s="17"/>
      <c r="W15" s="17"/>
      <c r="X15" s="72"/>
      <c r="Y15" s="17"/>
      <c r="Z15" s="73">
        <f t="shared" si="0"/>
        <v>1.6666666666666667</v>
      </c>
      <c r="AA15" s="9">
        <v>0.6</v>
      </c>
      <c r="AB15" s="109">
        <f t="shared" si="1"/>
        <v>3.1972474780570561</v>
      </c>
      <c r="AC15" s="9"/>
      <c r="AD15" s="10">
        <v>0</v>
      </c>
      <c r="AE15" s="68">
        <f>C47</f>
        <v>0.58355102040816331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7</v>
      </c>
      <c r="H16" s="11" t="s">
        <v>56</v>
      </c>
      <c r="I16" s="93"/>
      <c r="J16" s="93"/>
      <c r="K16" s="93"/>
      <c r="V16" s="17"/>
      <c r="W16" s="17"/>
      <c r="X16" s="72"/>
      <c r="Y16" s="17"/>
      <c r="Z16" s="73">
        <f t="shared" si="0"/>
        <v>1.4285714285714286</v>
      </c>
      <c r="AA16" s="9">
        <v>0.7</v>
      </c>
      <c r="AB16" s="109">
        <f t="shared" si="1"/>
        <v>2.4602860268098903</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2.5</v>
      </c>
      <c r="H17" s="11" t="s">
        <v>61</v>
      </c>
      <c r="I17" s="93"/>
      <c r="J17" s="93"/>
      <c r="K17" s="93"/>
      <c r="V17" s="17"/>
      <c r="W17" s="17"/>
      <c r="X17" s="72"/>
      <c r="Y17" s="17"/>
      <c r="Z17" s="73">
        <f t="shared" si="0"/>
        <v>1.25</v>
      </c>
      <c r="AA17" s="9">
        <v>0.8</v>
      </c>
      <c r="AB17" s="109">
        <f t="shared" si="1"/>
        <v>1.9819697002792784</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6">
        <v>0.04</v>
      </c>
      <c r="H18" s="11" t="s">
        <v>56</v>
      </c>
      <c r="I18" s="11" t="s">
        <v>70</v>
      </c>
      <c r="V18" s="17"/>
      <c r="W18" s="17"/>
      <c r="X18" s="72"/>
      <c r="Y18" s="17"/>
      <c r="Z18" s="73">
        <f t="shared" si="0"/>
        <v>1.1111111111111112</v>
      </c>
      <c r="AA18" s="9">
        <v>0.9</v>
      </c>
      <c r="AB18" s="109">
        <f t="shared" si="1"/>
        <v>1.6540376015138463</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x14ac:dyDescent="0.35">
      <c r="A19" s="11"/>
      <c r="B19" s="11"/>
      <c r="C19" s="11"/>
      <c r="D19" s="11"/>
      <c r="E19" s="11"/>
      <c r="F19" s="14" t="s">
        <v>17</v>
      </c>
      <c r="G19" s="22">
        <v>2000</v>
      </c>
      <c r="H19" s="11" t="s">
        <v>57</v>
      </c>
      <c r="I19" s="147" t="s">
        <v>69</v>
      </c>
      <c r="J19" s="147"/>
      <c r="K19" s="147"/>
      <c r="V19" s="17"/>
      <c r="W19" s="17"/>
      <c r="X19" s="72"/>
      <c r="Y19" s="17"/>
      <c r="Z19" s="73">
        <f t="shared" si="0"/>
        <v>1</v>
      </c>
      <c r="AA19" s="9">
        <v>1</v>
      </c>
      <c r="AB19" s="109">
        <f t="shared" si="1"/>
        <v>1.4194697002792782</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47"/>
      <c r="J20" s="147"/>
      <c r="K20" s="147"/>
      <c r="V20" s="17"/>
      <c r="W20" s="17"/>
      <c r="X20" s="72"/>
      <c r="Y20" s="17"/>
      <c r="Z20" s="73">
        <f t="shared" si="0"/>
        <v>0.90909090909090906</v>
      </c>
      <c r="AA20" s="9">
        <v>1.1000000000000001</v>
      </c>
      <c r="AB20" s="109">
        <f t="shared" si="1"/>
        <v>1.2459159812710137</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59</v>
      </c>
      <c r="G21" s="23">
        <f>G16/G17</f>
        <v>2.8</v>
      </c>
      <c r="H21" s="11" t="s">
        <v>3</v>
      </c>
      <c r="I21" s="80"/>
      <c r="J21" s="85"/>
      <c r="K21" s="85"/>
      <c r="V21" s="17"/>
      <c r="W21" s="17"/>
      <c r="X21" s="72"/>
      <c r="Y21" s="17"/>
      <c r="Z21" s="73">
        <f t="shared" si="0"/>
        <v>0.83333333333333337</v>
      </c>
      <c r="AA21" s="9">
        <v>1.2</v>
      </c>
      <c r="AB21" s="109">
        <f t="shared" si="1"/>
        <v>1.1139141447237229</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0.76923076923076916</v>
      </c>
      <c r="AA22" s="9">
        <v>1.3</v>
      </c>
      <c r="AB22" s="109">
        <f t="shared" si="1"/>
        <v>1.0111856766106393</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Z23" s="73">
        <f t="shared" si="0"/>
        <v>0.7142857142857143</v>
      </c>
      <c r="AA23" s="9">
        <v>1.4</v>
      </c>
      <c r="AB23" s="109">
        <f t="shared" si="1"/>
        <v>0.92967378191193129</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J24" s="92"/>
      <c r="K24" s="80"/>
      <c r="V24" s="17"/>
      <c r="W24" s="17"/>
      <c r="X24" s="72"/>
      <c r="Y24" s="17"/>
      <c r="Z24" s="73">
        <f t="shared" si="0"/>
        <v>0.66666666666666663</v>
      </c>
      <c r="AA24" s="9">
        <v>1.5</v>
      </c>
      <c r="AB24" s="109">
        <f t="shared" si="1"/>
        <v>0.86391414472372274</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Z25" s="73">
        <f t="shared" si="0"/>
        <v>0.625</v>
      </c>
      <c r="AA25" s="9">
        <v>1.6</v>
      </c>
      <c r="AB25" s="109">
        <f t="shared" si="1"/>
        <v>0.81009470027927832</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Z26" s="73">
        <f t="shared" si="0"/>
        <v>0.58823529411764708</v>
      </c>
      <c r="AA26" s="9">
        <v>1.7</v>
      </c>
      <c r="AB26" s="109">
        <f t="shared" si="1"/>
        <v>0.76549046152495304</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73">
        <f t="shared" si="0"/>
        <v>0.55555555555555558</v>
      </c>
      <c r="AA27" s="9">
        <v>1.8</v>
      </c>
      <c r="AB27" s="109">
        <f t="shared" si="1"/>
        <v>0.72811167558792034</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Z28" s="73">
        <f t="shared" si="0"/>
        <v>0.52631578947368418</v>
      </c>
      <c r="AA28" s="9">
        <v>1.9</v>
      </c>
      <c r="AB28" s="109">
        <f t="shared" si="1"/>
        <v>0.69647801052858582</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Z29" s="73">
        <f t="shared" si="0"/>
        <v>0.5</v>
      </c>
      <c r="AA29" s="9">
        <v>2</v>
      </c>
      <c r="AB29" s="109">
        <f t="shared" si="1"/>
        <v>0.66946970027927843</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Z30" s="73">
        <f t="shared" si="0"/>
        <v>0.47619047619047616</v>
      </c>
      <c r="AA30" s="9">
        <v>2.1</v>
      </c>
      <c r="AB30" s="109">
        <f t="shared" si="1"/>
        <v>0.64622706989379075</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Z31" s="73">
        <f t="shared" si="0"/>
        <v>0.45454545454545453</v>
      </c>
      <c r="AA31" s="9">
        <v>2.2000000000000002</v>
      </c>
      <c r="AB31" s="109">
        <f t="shared" si="1"/>
        <v>0.62608127052721219</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Z32" s="73">
        <f t="shared" si="0"/>
        <v>0.43478260869565222</v>
      </c>
      <c r="AA32" s="9">
        <v>2.2999999999999998</v>
      </c>
      <c r="AB32" s="109">
        <f t="shared" si="1"/>
        <v>0.60850561710347495</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73">
        <f t="shared" si="0"/>
        <v>0.41666666666666669</v>
      </c>
      <c r="AA33" s="9">
        <v>2.4</v>
      </c>
      <c r="AB33" s="109">
        <f t="shared" si="1"/>
        <v>0.59308081139038948</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0.4</v>
      </c>
      <c r="AA34" s="9">
        <v>2.5</v>
      </c>
      <c r="AB34" s="109">
        <f t="shared" si="1"/>
        <v>0.57946970027927835</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0.38461538461538458</v>
      </c>
      <c r="AA35" s="9">
        <v>2.6</v>
      </c>
      <c r="AB35" s="109">
        <f t="shared" si="1"/>
        <v>0.56739869436211854</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Z36" s="73">
        <f t="shared" si="0"/>
        <v>0.37037037037037035</v>
      </c>
      <c r="AA36" s="9">
        <v>2.7</v>
      </c>
      <c r="AB36" s="109">
        <f t="shared" si="1"/>
        <v>0.55664391152756365</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Z37" s="73">
        <f t="shared" si="0"/>
        <v>0.35714285714285715</v>
      </c>
      <c r="AA37" s="9">
        <v>2.8</v>
      </c>
      <c r="AB37" s="109">
        <f t="shared" si="1"/>
        <v>0.54702072068744156</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Z38" s="73">
        <f t="shared" si="0"/>
        <v>0.34482758620689657</v>
      </c>
      <c r="AA38" s="9">
        <v>2.9</v>
      </c>
      <c r="AB38" s="109">
        <f t="shared" si="1"/>
        <v>0.53837576448855307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73">
        <f t="shared" si="0"/>
        <v>0.33333333333333331</v>
      </c>
      <c r="AA39" s="9">
        <v>3</v>
      </c>
      <c r="AB39" s="109">
        <f t="shared" si="1"/>
        <v>0.53058081139038948</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Z40" s="73">
        <f t="shared" si="0"/>
        <v>0.32258064516129031</v>
      </c>
      <c r="AA40" s="9">
        <v>3.1</v>
      </c>
      <c r="AB40" s="109">
        <f t="shared" si="1"/>
        <v>0.52352797291195263</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Z41" s="73">
        <f t="shared" si="0"/>
        <v>0.3125</v>
      </c>
      <c r="AA41" s="9">
        <v>3.2</v>
      </c>
      <c r="AB41" s="109">
        <f t="shared" si="1"/>
        <v>0.51712595027927832</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0.30303030303030304</v>
      </c>
      <c r="AA42" s="9">
        <v>3.3</v>
      </c>
      <c r="AB42" s="109">
        <f t="shared" si="1"/>
        <v>0.51129706483391568</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0.29411764705882354</v>
      </c>
      <c r="AA43" s="9">
        <v>3.4</v>
      </c>
      <c r="AB43" s="109">
        <f t="shared" si="1"/>
        <v>0.505974890590697</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0.2857142857142857</v>
      </c>
      <c r="AA44" s="9">
        <v>3.5</v>
      </c>
      <c r="AB44" s="109">
        <f t="shared" si="1"/>
        <v>0.50110235334050279</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0.27777777777777779</v>
      </c>
      <c r="AA45" s="9">
        <v>3.6</v>
      </c>
      <c r="AB45" s="109">
        <f t="shared" si="1"/>
        <v>0.49663019410643883</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Z46" s="73">
        <f t="shared" si="0"/>
        <v>0.27027027027027023</v>
      </c>
      <c r="AA46" s="9">
        <v>3.7</v>
      </c>
      <c r="AB46" s="109">
        <f t="shared" si="1"/>
        <v>0.49251571927124327</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B47" s="14" t="s">
        <v>58</v>
      </c>
      <c r="C47" s="107">
        <f>0.456+(1/G21)^2</f>
        <v>0.58355102040816331</v>
      </c>
      <c r="E47" s="11"/>
      <c r="V47" s="17"/>
      <c r="W47" s="17"/>
      <c r="X47" s="72"/>
      <c r="Y47" s="17"/>
      <c r="Z47" s="73">
        <f t="shared" si="0"/>
        <v>0.26315789473684209</v>
      </c>
      <c r="AA47" s="9">
        <v>3.8</v>
      </c>
      <c r="AB47" s="109">
        <f t="shared" si="1"/>
        <v>0.4887217778416052</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ht="15" x14ac:dyDescent="0.35">
      <c r="B48" s="14" t="s">
        <v>60</v>
      </c>
      <c r="C48" s="69" t="str">
        <f ca="1">[1]!xlv(C50)</f>
        <v>k × (π²) × E × ((t / b)²) / (12 × (1 - νₑ²))</v>
      </c>
      <c r="V48" s="17"/>
      <c r="W48" s="17"/>
      <c r="X48" s="72"/>
      <c r="Y48" s="17"/>
      <c r="Z48" s="73">
        <f t="shared" si="0"/>
        <v>0.25641025641025644</v>
      </c>
      <c r="AA48" s="9">
        <v>3.9</v>
      </c>
      <c r="AB48" s="109">
        <f t="shared" si="1"/>
        <v>0.4852159198716518</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A49" s="11"/>
      <c r="B49" s="31" t="s">
        <v>5</v>
      </c>
      <c r="C49" s="69" t="str">
        <f>[1]!xln(C50)</f>
        <v>0.584 × (π²) × (1.6E+07) × ((0.04 / 2.5)²) / (12 × (1 - 0.31²))</v>
      </c>
      <c r="D49" s="69"/>
      <c r="E49" s="11"/>
      <c r="I49" s="11"/>
      <c r="J49" s="11"/>
      <c r="K49" s="11"/>
      <c r="V49" s="17"/>
      <c r="W49" s="17"/>
      <c r="X49" s="72"/>
      <c r="Y49" s="17"/>
      <c r="Z49" s="73">
        <f t="shared" si="0"/>
        <v>0.25</v>
      </c>
      <c r="AA49" s="9">
        <v>4</v>
      </c>
      <c r="AB49" s="109">
        <f t="shared" si="1"/>
        <v>0.48196970027927832</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ht="15" x14ac:dyDescent="0.35">
      <c r="B50" s="14" t="s">
        <v>60</v>
      </c>
      <c r="C50" s="74">
        <f xml:space="preserve"> C47*(PI()^2)*C24*((G18/G17)^2)/(12*(1-C25^2))</f>
        <v>2174.8879833843453</v>
      </c>
      <c r="D50" s="11" t="s">
        <v>57</v>
      </c>
      <c r="E50" s="11"/>
      <c r="F50" s="11"/>
      <c r="G50" s="11"/>
      <c r="V50" s="17"/>
      <c r="W50" s="17"/>
      <c r="X50" s="72"/>
      <c r="Y50" s="17"/>
      <c r="Z50" s="73">
        <f t="shared" si="0"/>
        <v>0.23809523809523808</v>
      </c>
      <c r="AA50" s="9">
        <v>4.2</v>
      </c>
      <c r="AB50" s="109">
        <f t="shared" si="1"/>
        <v>0.47615904268290649</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A51" s="11"/>
      <c r="J51" s="31" t="str">
        <f>"M.S. = "&amp;[1]!xln(K51)&amp;" ="</f>
        <v>M.S. = 2175 / 2000 - 1 =</v>
      </c>
      <c r="K51" s="25">
        <f>C50/G19-1</f>
        <v>8.744399169217254E-2</v>
      </c>
      <c r="V51" s="17"/>
      <c r="W51" s="17"/>
      <c r="X51" s="72"/>
      <c r="Y51" s="17"/>
      <c r="Z51" s="73">
        <f t="shared" si="0"/>
        <v>0.22727272727272727</v>
      </c>
      <c r="AA51" s="9">
        <v>4.4000000000000004</v>
      </c>
      <c r="AB51" s="109">
        <f t="shared" si="1"/>
        <v>0.47112259284126179</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c r="C52" s="74"/>
      <c r="D52" s="11"/>
      <c r="E52" s="11"/>
      <c r="F52" s="11"/>
      <c r="G52" s="11"/>
      <c r="V52" s="17"/>
      <c r="W52" s="17"/>
      <c r="X52" s="72"/>
      <c r="Y52" s="17"/>
      <c r="Z52" s="73">
        <f t="shared" si="0"/>
        <v>0.21739130434782611</v>
      </c>
      <c r="AA52" s="9">
        <v>4.5999999999999996</v>
      </c>
      <c r="AB52" s="109">
        <f t="shared" si="1"/>
        <v>0.46672867948532754</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A53" s="11"/>
      <c r="J53" s="31"/>
      <c r="K53" s="25"/>
      <c r="V53" s="17"/>
      <c r="W53" s="17"/>
      <c r="X53" s="72"/>
      <c r="Y53" s="73"/>
      <c r="Z53" s="73">
        <f t="shared" si="0"/>
        <v>0.20833333333333334</v>
      </c>
      <c r="AA53" s="9">
        <v>4.8</v>
      </c>
      <c r="AB53" s="109">
        <f t="shared" si="1"/>
        <v>0.46287247805705617</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J54" s="69"/>
      <c r="K54" s="69"/>
      <c r="V54" s="17"/>
      <c r="W54" s="17"/>
      <c r="X54" s="72"/>
      <c r="Y54" s="4"/>
      <c r="Z54" s="73">
        <f t="shared" si="0"/>
        <v>0.2</v>
      </c>
      <c r="AA54" s="9">
        <v>5</v>
      </c>
      <c r="AB54" s="109">
        <f t="shared" si="1"/>
        <v>0.4594697002792783</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I55" s="69"/>
      <c r="J55" s="69"/>
      <c r="K55" s="69"/>
      <c r="V55" s="17"/>
      <c r="W55" s="17"/>
      <c r="X55" s="72"/>
      <c r="Y55" s="4"/>
      <c r="Z55" s="73">
        <f t="shared" si="0"/>
        <v>0.19230769230769229</v>
      </c>
      <c r="AA55" s="9">
        <v>5.2</v>
      </c>
      <c r="AB55" s="109">
        <f t="shared" si="1"/>
        <v>0.45645194879998841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Z56" s="73">
        <f t="shared" si="0"/>
        <v>0.18518518518518517</v>
      </c>
      <c r="AA56" s="9">
        <v>5.4</v>
      </c>
      <c r="AB56" s="109">
        <f t="shared" si="1"/>
        <v>0.45376325309134968</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0.17857142857142858</v>
      </c>
      <c r="AA57" s="9">
        <v>5.6</v>
      </c>
      <c r="AB57" s="109">
        <f t="shared" si="1"/>
        <v>0.45135745538131916</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73">
        <f t="shared" si="0"/>
        <v>0.16666666666666666</v>
      </c>
      <c r="AA58" s="9">
        <v>6</v>
      </c>
      <c r="AB58" s="109">
        <f t="shared" si="1"/>
        <v>0.44724747805705617</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3">
    <mergeCell ref="I19:K20"/>
    <mergeCell ref="B13:C13"/>
    <mergeCell ref="B14:D14"/>
  </mergeCells>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CJ149"/>
  <sheetViews>
    <sheetView view="pageBreakPreview" topLeftCell="A28" zoomScale="85" zoomScaleNormal="85" zoomScaleSheetLayoutView="85" workbookViewId="0">
      <selection activeCell="G3" sqref="G3"/>
    </sheetView>
  </sheetViews>
  <sheetFormatPr defaultColWidth="9.109375" defaultRowHeight="13.8" x14ac:dyDescent="0.3"/>
  <cols>
    <col min="1" max="11" width="9" style="41" customWidth="1"/>
    <col min="12" max="12" width="4" style="43" customWidth="1"/>
    <col min="13" max="15" width="4" style="75" customWidth="1"/>
    <col min="16" max="16" width="4" style="119" customWidth="1"/>
    <col min="17" max="20" width="4" style="75" customWidth="1"/>
    <col min="21" max="21" width="4" style="43" customWidth="1"/>
    <col min="22" max="22" width="10.5546875" style="41" bestFit="1" customWidth="1"/>
    <col min="23" max="23" width="11.5546875" style="41" bestFit="1" customWidth="1"/>
    <col min="24" max="26" width="9.109375" style="41"/>
    <col min="27" max="29" width="9.109375" style="56"/>
    <col min="30" max="30" width="9.109375" style="117"/>
    <col min="31" max="36" width="9.44140625" style="41" bestFit="1" customWidth="1"/>
    <col min="37" max="37" width="10.5546875" style="41" bestFit="1" customWidth="1"/>
    <col min="38" max="40" width="9.44140625" style="41" bestFit="1" customWidth="1"/>
    <col min="41" max="41" width="9.109375" style="41"/>
    <col min="42" max="48" width="9.21875" style="41" bestFit="1" customWidth="1"/>
    <col min="49" max="50" width="9.44140625" style="41" bestFit="1" customWidth="1"/>
    <col min="51" max="53" width="9.109375" style="41"/>
    <col min="54" max="54" width="9.109375" style="56"/>
    <col min="55" max="55" width="9.21875" style="41" bestFit="1" customWidth="1"/>
    <col min="56" max="16384" width="9.109375" style="41"/>
  </cols>
  <sheetData>
    <row r="1" spans="1:88" x14ac:dyDescent="0.3">
      <c r="A1" s="37"/>
      <c r="B1" s="38" t="s">
        <v>6</v>
      </c>
      <c r="C1" s="39" t="s">
        <v>4</v>
      </c>
      <c r="D1" s="37"/>
      <c r="E1" s="37"/>
      <c r="F1" s="38" t="s">
        <v>19</v>
      </c>
      <c r="G1" s="40">
        <f>X1</f>
        <v>1</v>
      </c>
      <c r="H1" s="37"/>
      <c r="I1" s="37"/>
      <c r="J1" s="37"/>
      <c r="K1" s="37"/>
      <c r="L1" s="41"/>
      <c r="M1" s="87" t="s">
        <v>30</v>
      </c>
      <c r="N1" s="87" t="s">
        <v>31</v>
      </c>
      <c r="O1" s="87" t="s">
        <v>32</v>
      </c>
      <c r="P1" s="87" t="s">
        <v>32</v>
      </c>
      <c r="Q1" s="87" t="s">
        <v>32</v>
      </c>
      <c r="R1" s="87" t="s">
        <v>33</v>
      </c>
      <c r="S1" s="98" t="s">
        <v>34</v>
      </c>
      <c r="T1" s="86" t="s">
        <v>35</v>
      </c>
      <c r="U1" s="41"/>
      <c r="W1" s="51" t="s">
        <v>36</v>
      </c>
      <c r="X1" s="52">
        <f>SUM(M:M)</f>
        <v>1</v>
      </c>
      <c r="AD1" s="41"/>
    </row>
    <row r="2" spans="1:88" x14ac:dyDescent="0.3">
      <c r="A2" s="37"/>
      <c r="B2" s="38" t="s">
        <v>7</v>
      </c>
      <c r="C2" s="39" t="s">
        <v>8</v>
      </c>
      <c r="D2" s="37"/>
      <c r="E2" s="37"/>
      <c r="F2" s="38" t="s">
        <v>9</v>
      </c>
      <c r="G2" s="39" t="s">
        <v>66</v>
      </c>
      <c r="H2" s="37"/>
      <c r="I2" s="37"/>
      <c r="J2" s="37"/>
      <c r="K2" s="37"/>
      <c r="L2" s="41"/>
      <c r="M2" s="76" t="s">
        <v>37</v>
      </c>
      <c r="N2" s="76" t="s">
        <v>37</v>
      </c>
      <c r="O2" s="76" t="s">
        <v>31</v>
      </c>
      <c r="P2" s="76" t="s">
        <v>31</v>
      </c>
      <c r="Q2" s="76" t="s">
        <v>31</v>
      </c>
      <c r="R2" s="76" t="s">
        <v>37</v>
      </c>
      <c r="S2" s="94" t="s">
        <v>37</v>
      </c>
      <c r="U2" s="41"/>
      <c r="W2" s="51" t="s">
        <v>38</v>
      </c>
      <c r="X2" s="52">
        <f>SUM(N:N)</f>
        <v>0</v>
      </c>
      <c r="AD2" s="41"/>
    </row>
    <row r="3" spans="1:88" x14ac:dyDescent="0.3">
      <c r="A3" s="37"/>
      <c r="B3" s="38" t="s">
        <v>0</v>
      </c>
      <c r="C3" s="46" t="s">
        <v>20</v>
      </c>
      <c r="D3" s="37"/>
      <c r="E3" s="37"/>
      <c r="F3" s="38" t="s">
        <v>1</v>
      </c>
      <c r="G3" s="39" t="s">
        <v>21</v>
      </c>
      <c r="H3" s="37"/>
      <c r="I3" s="37"/>
      <c r="J3" s="37"/>
      <c r="K3" s="37"/>
      <c r="L3" s="41"/>
      <c r="M3" s="76"/>
      <c r="N3" s="76"/>
      <c r="O3" s="76"/>
      <c r="P3" s="76"/>
      <c r="Q3" s="76"/>
      <c r="R3" s="76"/>
      <c r="S3" s="94"/>
      <c r="U3" s="41"/>
      <c r="W3" s="51" t="s">
        <v>39</v>
      </c>
      <c r="X3" s="52">
        <f>SUM(O:O)</f>
        <v>0</v>
      </c>
      <c r="AD3" s="41"/>
      <c r="AL3" s="51"/>
      <c r="AM3" s="111"/>
    </row>
    <row r="4" spans="1:88" x14ac:dyDescent="0.3">
      <c r="A4" s="37"/>
      <c r="B4" s="38" t="s">
        <v>22</v>
      </c>
      <c r="C4" s="40"/>
      <c r="D4" s="37"/>
      <c r="E4" s="37"/>
      <c r="F4" s="38" t="s">
        <v>23</v>
      </c>
      <c r="G4" s="32" t="s">
        <v>110</v>
      </c>
      <c r="H4" s="37"/>
      <c r="I4" s="37"/>
      <c r="J4" s="37"/>
      <c r="K4" s="37"/>
      <c r="L4" s="41"/>
      <c r="M4" s="76"/>
      <c r="N4" s="76"/>
      <c r="O4" s="76"/>
      <c r="P4" s="76"/>
      <c r="Q4" s="97"/>
      <c r="R4" s="96"/>
      <c r="S4" s="95"/>
      <c r="U4" s="41"/>
      <c r="W4" s="51" t="s">
        <v>39</v>
      </c>
      <c r="X4" s="52">
        <f>SUM(P:P)</f>
        <v>0</v>
      </c>
      <c r="AD4" s="41"/>
      <c r="AL4" s="51"/>
      <c r="AM4" s="111"/>
    </row>
    <row r="5" spans="1:88" x14ac:dyDescent="0.3">
      <c r="A5" s="37"/>
      <c r="B5" s="38" t="s">
        <v>25</v>
      </c>
      <c r="C5" s="40" t="s">
        <v>40</v>
      </c>
      <c r="D5" s="37"/>
      <c r="E5" s="38"/>
      <c r="F5" s="37"/>
      <c r="G5" s="37"/>
      <c r="H5" s="37"/>
      <c r="I5" s="37"/>
      <c r="J5" s="37"/>
      <c r="K5" s="37"/>
      <c r="L5" s="41"/>
      <c r="M5" s="76"/>
      <c r="N5" s="76"/>
      <c r="O5" s="76"/>
      <c r="P5" s="76"/>
      <c r="Q5" s="97"/>
      <c r="R5" s="96"/>
      <c r="S5" s="95"/>
      <c r="U5" s="41"/>
      <c r="W5" s="51" t="s">
        <v>39</v>
      </c>
      <c r="X5" s="52">
        <f>SUM(Q:Q)</f>
        <v>0</v>
      </c>
      <c r="AD5" s="41"/>
      <c r="AP5" s="149"/>
      <c r="AQ5" s="149"/>
      <c r="AR5" s="149"/>
      <c r="AS5" s="149"/>
      <c r="AT5" s="149"/>
      <c r="AU5" s="149"/>
      <c r="AV5" s="149"/>
      <c r="AW5" s="149"/>
      <c r="AX5" s="149"/>
      <c r="AY5" s="149"/>
      <c r="BB5" s="41"/>
    </row>
    <row r="6" spans="1:88" x14ac:dyDescent="0.3">
      <c r="A6" s="37"/>
      <c r="B6" s="37" t="s">
        <v>10</v>
      </c>
      <c r="C6" s="49"/>
      <c r="D6" s="37"/>
      <c r="E6" s="37"/>
      <c r="F6" s="37"/>
      <c r="G6" s="37"/>
      <c r="H6" s="37"/>
      <c r="I6" s="37"/>
      <c r="J6" s="37"/>
      <c r="K6" s="37"/>
      <c r="L6" s="41"/>
      <c r="M6" s="76"/>
      <c r="N6" s="76"/>
      <c r="O6" s="76"/>
      <c r="P6" s="76"/>
      <c r="Q6" s="97"/>
      <c r="R6" s="96"/>
      <c r="S6" s="95"/>
      <c r="U6" s="41"/>
      <c r="W6" s="51" t="s">
        <v>41</v>
      </c>
      <c r="X6" s="52">
        <f>SUM(R:R)</f>
        <v>0</v>
      </c>
      <c r="AD6" s="41"/>
      <c r="AE6" s="42" t="s">
        <v>79</v>
      </c>
      <c r="AF6" s="42">
        <v>0.3</v>
      </c>
      <c r="AG6" s="43"/>
      <c r="AP6" s="149"/>
      <c r="AQ6" s="149"/>
      <c r="AR6" s="149"/>
      <c r="AS6" s="149"/>
      <c r="AT6" s="149"/>
      <c r="AU6" s="149"/>
      <c r="AV6" s="149"/>
      <c r="AW6" s="149"/>
      <c r="AX6" s="149"/>
      <c r="AY6" s="149"/>
      <c r="BB6" s="42"/>
    </row>
    <row r="7" spans="1:88" x14ac:dyDescent="0.3">
      <c r="A7" s="37"/>
      <c r="B7" s="37"/>
      <c r="C7" s="37"/>
      <c r="D7" s="37"/>
      <c r="E7" s="37"/>
      <c r="F7" s="37"/>
      <c r="G7" s="37"/>
      <c r="H7" s="37"/>
      <c r="I7" s="37"/>
      <c r="J7" s="37"/>
      <c r="K7" s="37"/>
      <c r="L7" s="41"/>
      <c r="M7" s="76"/>
      <c r="N7" s="76"/>
      <c r="O7" s="76"/>
      <c r="P7" s="76"/>
      <c r="Q7" s="97"/>
      <c r="R7" s="96"/>
      <c r="S7" s="95"/>
      <c r="U7" s="41"/>
      <c r="W7" s="51" t="s">
        <v>42</v>
      </c>
      <c r="X7" s="52">
        <f>SUM(S:S)</f>
        <v>0</v>
      </c>
      <c r="AC7" s="41"/>
      <c r="AD7" s="41"/>
      <c r="AE7" s="42" t="s">
        <v>15</v>
      </c>
      <c r="AF7" s="42">
        <v>1</v>
      </c>
      <c r="AG7" s="63"/>
      <c r="AP7" s="149"/>
      <c r="AQ7" s="149"/>
      <c r="AR7" s="149"/>
      <c r="AS7" s="149"/>
      <c r="AT7" s="149"/>
      <c r="AU7" s="149"/>
      <c r="AV7" s="149"/>
      <c r="AW7" s="149"/>
      <c r="AX7" s="149"/>
      <c r="AY7" s="149"/>
      <c r="BB7" s="42"/>
    </row>
    <row r="8" spans="1:88" s="43" customFormat="1" x14ac:dyDescent="0.3">
      <c r="A8" s="50"/>
      <c r="B8" s="41"/>
      <c r="C8" s="41"/>
      <c r="D8" s="41"/>
      <c r="E8" s="51" t="s">
        <v>6</v>
      </c>
      <c r="F8" s="52" t="str">
        <f>$C$1</f>
        <v>R. Abbott</v>
      </c>
      <c r="G8" s="41"/>
      <c r="H8" s="53"/>
      <c r="I8" s="51" t="s">
        <v>11</v>
      </c>
      <c r="J8" s="54" t="str">
        <f>$G$2</f>
        <v>AA-SM-007-031</v>
      </c>
      <c r="K8" s="55"/>
      <c r="L8" s="56"/>
      <c r="M8" s="76"/>
      <c r="N8" s="76"/>
      <c r="O8" s="76"/>
      <c r="P8" s="94"/>
      <c r="Q8" s="75"/>
      <c r="R8" s="75"/>
      <c r="S8" s="75"/>
      <c r="T8" s="75"/>
      <c r="AA8" s="42"/>
      <c r="AE8" s="42" t="s">
        <v>82</v>
      </c>
      <c r="AF8" s="42">
        <v>0</v>
      </c>
      <c r="AO8" s="44" t="s">
        <v>82</v>
      </c>
      <c r="AP8" s="112">
        <f>G25</f>
        <v>8</v>
      </c>
      <c r="AQ8" s="43">
        <f>1/3+(($Y$31*AP8)/(2*$Y$34))+(($Y$32*AP8^2)/(4*$Y$34^2))</f>
        <v>1.966918222432597</v>
      </c>
      <c r="BB8" s="42"/>
    </row>
    <row r="9" spans="1:88" s="63" customFormat="1" x14ac:dyDescent="0.3">
      <c r="A9" s="41"/>
      <c r="B9" s="41"/>
      <c r="C9" s="41"/>
      <c r="D9" s="41"/>
      <c r="E9" s="51" t="s">
        <v>7</v>
      </c>
      <c r="F9" s="53" t="str">
        <f>$C$2</f>
        <v xml:space="preserve"> </v>
      </c>
      <c r="G9" s="41"/>
      <c r="H9" s="53"/>
      <c r="I9" s="51" t="s">
        <v>12</v>
      </c>
      <c r="J9" s="55" t="str">
        <f>$G$3</f>
        <v>IR</v>
      </c>
      <c r="K9" s="55"/>
      <c r="L9" s="56"/>
      <c r="M9" s="76">
        <v>1</v>
      </c>
      <c r="N9" s="76"/>
      <c r="O9" s="76"/>
      <c r="P9" s="94"/>
      <c r="Q9" s="113"/>
      <c r="R9" s="113"/>
      <c r="S9" s="113"/>
      <c r="T9" s="113"/>
      <c r="X9" s="114"/>
      <c r="Y9" s="114"/>
      <c r="Z9" s="114"/>
      <c r="AA9" s="42"/>
      <c r="AE9" s="56"/>
      <c r="AF9" s="56"/>
      <c r="AG9" s="41"/>
      <c r="AK9" s="44"/>
      <c r="AW9" s="44"/>
      <c r="BB9" s="56"/>
    </row>
    <row r="10" spans="1:88" s="43"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75"/>
      <c r="R10" s="75"/>
      <c r="S10" s="75"/>
      <c r="T10" s="75"/>
      <c r="X10" s="115"/>
      <c r="Y10" s="116"/>
      <c r="Z10" s="116"/>
      <c r="AE10" s="56">
        <v>1</v>
      </c>
      <c r="AF10" s="56">
        <v>2</v>
      </c>
      <c r="AG10" s="56">
        <v>3</v>
      </c>
      <c r="AH10" s="56">
        <v>4</v>
      </c>
      <c r="AI10" s="56">
        <v>5</v>
      </c>
      <c r="AJ10" s="56">
        <v>6</v>
      </c>
      <c r="AK10" s="56">
        <v>7</v>
      </c>
      <c r="AL10" s="56">
        <v>8</v>
      </c>
      <c r="AM10" s="56">
        <v>9</v>
      </c>
      <c r="AN10" s="56">
        <v>10</v>
      </c>
      <c r="AO10" s="56" t="s">
        <v>84</v>
      </c>
      <c r="AP10" s="56">
        <v>1</v>
      </c>
      <c r="AQ10" s="56">
        <v>2</v>
      </c>
      <c r="AR10" s="56">
        <v>3</v>
      </c>
      <c r="AS10" s="56">
        <v>4</v>
      </c>
      <c r="AT10" s="56">
        <v>5</v>
      </c>
      <c r="AU10" s="56">
        <v>6</v>
      </c>
      <c r="AV10" s="56">
        <v>7</v>
      </c>
      <c r="AW10" s="56">
        <v>8</v>
      </c>
      <c r="AX10" s="56">
        <v>9</v>
      </c>
      <c r="AY10" s="56">
        <v>10</v>
      </c>
      <c r="BB10" s="56" t="s">
        <v>84</v>
      </c>
    </row>
    <row r="11" spans="1:88" x14ac:dyDescent="0.3">
      <c r="E11" s="51" t="s">
        <v>26</v>
      </c>
      <c r="F11" s="53" t="str">
        <f>$C$5</f>
        <v>STANDARD SPREADSHEET METHOD</v>
      </c>
      <c r="I11" s="57"/>
      <c r="J11" s="52"/>
      <c r="L11" s="41"/>
      <c r="M11" s="76"/>
      <c r="N11" s="76"/>
      <c r="O11" s="76"/>
      <c r="P11" s="94"/>
      <c r="X11" s="115"/>
      <c r="Y11" s="116"/>
      <c r="Z11" s="116"/>
      <c r="AA11" s="41"/>
      <c r="AE11" s="118">
        <f>$AF$7/AE10</f>
        <v>1</v>
      </c>
      <c r="AF11" s="118">
        <f>$AF$7/AF10</f>
        <v>0.5</v>
      </c>
      <c r="AG11" s="118">
        <f>$AF$7/AG10</f>
        <v>0.33333333333333331</v>
      </c>
      <c r="AH11" s="118">
        <f t="shared" ref="AH11:AN11" si="0">$AF$7/AH10</f>
        <v>0.25</v>
      </c>
      <c r="AI11" s="118">
        <f t="shared" si="0"/>
        <v>0.2</v>
      </c>
      <c r="AJ11" s="118">
        <f t="shared" si="0"/>
        <v>0.16666666666666666</v>
      </c>
      <c r="AK11" s="118">
        <f t="shared" si="0"/>
        <v>0.14285714285714285</v>
      </c>
      <c r="AL11" s="118">
        <f t="shared" si="0"/>
        <v>0.125</v>
      </c>
      <c r="AM11" s="118">
        <f t="shared" si="0"/>
        <v>0.1111111111111111</v>
      </c>
      <c r="AN11" s="118">
        <f t="shared" si="0"/>
        <v>0.1</v>
      </c>
      <c r="AO11" s="56" t="s">
        <v>85</v>
      </c>
      <c r="AP11" s="118">
        <f>$AF$7/AP10</f>
        <v>1</v>
      </c>
      <c r="AQ11" s="118">
        <f>$AF$7/AQ10</f>
        <v>0.5</v>
      </c>
      <c r="AR11" s="118">
        <f>$AF$7/AR10</f>
        <v>0.33333333333333331</v>
      </c>
      <c r="AS11" s="118">
        <f t="shared" ref="AS11:AY11" si="1">$AF$7/AS10</f>
        <v>0.25</v>
      </c>
      <c r="AT11" s="118">
        <f t="shared" si="1"/>
        <v>0.2</v>
      </c>
      <c r="AU11" s="118">
        <f t="shared" si="1"/>
        <v>0.16666666666666666</v>
      </c>
      <c r="AV11" s="118">
        <f t="shared" si="1"/>
        <v>0.14285714285714285</v>
      </c>
      <c r="AW11" s="118">
        <f t="shared" si="1"/>
        <v>0.125</v>
      </c>
      <c r="AX11" s="118">
        <f t="shared" si="1"/>
        <v>0.1111111111111111</v>
      </c>
      <c r="AY11" s="118">
        <f t="shared" si="1"/>
        <v>0.1</v>
      </c>
      <c r="AZ11" s="56" t="s">
        <v>86</v>
      </c>
      <c r="BB11" s="56" t="s">
        <v>85</v>
      </c>
      <c r="BC11" s="56" t="s">
        <v>86</v>
      </c>
      <c r="BD11" s="56" t="s">
        <v>86</v>
      </c>
      <c r="BE11" s="56" t="s">
        <v>86</v>
      </c>
      <c r="BF11" s="56" t="s">
        <v>86</v>
      </c>
      <c r="BG11" s="56" t="s">
        <v>86</v>
      </c>
      <c r="BH11" s="56" t="s">
        <v>86</v>
      </c>
      <c r="BI11" s="56" t="s">
        <v>86</v>
      </c>
      <c r="BJ11" s="56" t="s">
        <v>86</v>
      </c>
      <c r="BK11" s="56" t="s">
        <v>86</v>
      </c>
      <c r="BL11" s="56" t="s">
        <v>86</v>
      </c>
      <c r="BM11" s="56" t="s">
        <v>86</v>
      </c>
      <c r="BN11" s="56" t="s">
        <v>86</v>
      </c>
      <c r="BO11" s="56" t="s">
        <v>86</v>
      </c>
      <c r="BP11" s="56" t="s">
        <v>86</v>
      </c>
      <c r="BQ11" s="56" t="s">
        <v>86</v>
      </c>
      <c r="BR11" s="56" t="s">
        <v>86</v>
      </c>
    </row>
    <row r="12" spans="1:88" ht="15.6" x14ac:dyDescent="0.3">
      <c r="B12" s="59" t="str">
        <f>$G$4</f>
        <v>COMPRESSION BUCKLING OF FLAT ISOTROPIC FLANGES - GENERAL</v>
      </c>
      <c r="E12" s="37"/>
      <c r="F12" s="37"/>
      <c r="G12" s="37"/>
      <c r="H12" s="37"/>
      <c r="I12" s="37"/>
      <c r="J12" s="37"/>
      <c r="K12" s="37"/>
      <c r="X12" s="115"/>
      <c r="Y12" s="116"/>
      <c r="Z12" s="116"/>
      <c r="AE12" s="56" t="s">
        <v>87</v>
      </c>
      <c r="AF12" s="56" t="s">
        <v>87</v>
      </c>
      <c r="AG12" s="56" t="s">
        <v>87</v>
      </c>
      <c r="AH12" s="56" t="s">
        <v>87</v>
      </c>
      <c r="AI12" s="56" t="s">
        <v>87</v>
      </c>
      <c r="AJ12" s="56" t="s">
        <v>87</v>
      </c>
      <c r="AK12" s="56" t="s">
        <v>87</v>
      </c>
      <c r="AL12" s="56" t="s">
        <v>87</v>
      </c>
      <c r="AM12" s="56" t="s">
        <v>87</v>
      </c>
      <c r="AN12" s="56" t="s">
        <v>87</v>
      </c>
    </row>
    <row r="13" spans="1:88" ht="13.5" customHeight="1" x14ac:dyDescent="0.3">
      <c r="B13" s="148" t="s">
        <v>68</v>
      </c>
      <c r="C13" s="148"/>
      <c r="E13" s="37"/>
      <c r="F13" s="37"/>
      <c r="G13" s="37"/>
      <c r="H13" s="37"/>
      <c r="I13" s="37"/>
      <c r="J13" s="37"/>
      <c r="K13" s="37"/>
      <c r="W13" s="121">
        <f>G26</f>
        <v>2.8</v>
      </c>
      <c r="X13" s="56">
        <v>0</v>
      </c>
      <c r="Z13" s="115"/>
      <c r="AA13" s="42"/>
      <c r="AB13" s="56" t="s">
        <v>88</v>
      </c>
      <c r="AC13" s="56" t="s">
        <v>89</v>
      </c>
      <c r="AV13" s="122"/>
      <c r="BB13" s="56" t="s">
        <v>90</v>
      </c>
    </row>
    <row r="14" spans="1:88" x14ac:dyDescent="0.3">
      <c r="A14" s="120"/>
      <c r="B14" s="148" t="s">
        <v>71</v>
      </c>
      <c r="C14" s="148"/>
      <c r="D14" s="148"/>
      <c r="F14" s="123"/>
      <c r="G14" s="123"/>
      <c r="H14" s="123"/>
      <c r="I14" s="123"/>
      <c r="J14" s="123"/>
      <c r="K14" s="37"/>
      <c r="V14" s="122"/>
      <c r="W14" s="121">
        <f>G26</f>
        <v>2.8</v>
      </c>
      <c r="X14" s="121">
        <f>AZ14</f>
        <v>1.166186799851439</v>
      </c>
      <c r="Y14" s="122"/>
      <c r="Z14" s="115"/>
      <c r="AB14" s="56">
        <v>1</v>
      </c>
      <c r="AC14" s="121">
        <f>AB14/AD14</f>
        <v>0.35714285714285715</v>
      </c>
      <c r="AD14" s="121">
        <f>G26</f>
        <v>2.8</v>
      </c>
      <c r="AE14" s="124">
        <f>(PI()*$AC14/AE$11)^2</f>
        <v>1.2588781123838466</v>
      </c>
      <c r="AF14" s="124">
        <f t="shared" ref="AF14:AN29" si="2">(PI()*$AC14/AF$11)^2</f>
        <v>5.0355124495353865</v>
      </c>
      <c r="AG14" s="124">
        <f t="shared" si="2"/>
        <v>11.32990301145462</v>
      </c>
      <c r="AH14" s="124">
        <f t="shared" si="2"/>
        <v>20.142049798141546</v>
      </c>
      <c r="AI14" s="124">
        <f t="shared" si="2"/>
        <v>31.471952809596168</v>
      </c>
      <c r="AJ14" s="124">
        <f t="shared" si="2"/>
        <v>45.319612045818481</v>
      </c>
      <c r="AK14" s="124">
        <f t="shared" si="2"/>
        <v>61.685027506808488</v>
      </c>
      <c r="AL14" s="124">
        <f t="shared" si="2"/>
        <v>80.568199192566183</v>
      </c>
      <c r="AM14" s="124">
        <f t="shared" si="2"/>
        <v>101.96912710309158</v>
      </c>
      <c r="AN14" s="124">
        <f t="shared" si="2"/>
        <v>125.88781123838467</v>
      </c>
      <c r="AP14" s="125">
        <f>2/(PI()^2)*((1-$AF$6+(1/6)*AE14+(AP8/2)*((($Y$24/2)*AE14)+$Y$25-($AF$6*$Y$26))+((AP8^2)/4)*(($Y$27/2)*AE14+($Y$28/(2*AE14))+$Y$29-($AF$6*$Y$30))+(AP8/(2*AE14)))/$AQ$8)</f>
        <v>1.3075385038055611</v>
      </c>
      <c r="AQ14" s="125">
        <f>2/(PI()^2)*((1-$AF$6+(1/6)*AF14+(AP8/2)*((($Y$24/2)*AF14)+$Y$25-($AF$6*$Y$26))+((AP8^2)/4)*(($Y$27/2)*AF14+($Y$28/(2*AF14))+$Y$29-($AF$6*$Y$30))+(AP8/(2*AF14)))/$AQ$8)</f>
        <v>1.166186799851439</v>
      </c>
      <c r="AR14" s="125">
        <f>2/(PI()^2)*((1-$AF$6+(1/6)*AG14+(AP8/2)*((($Y$24/2)*AG14)+$Y$25-($AF$6*$Y$26))+((AP8^2)/4)*(($Y$27/2)*AG14+($Y$28/(2*AG14))+$Y$29-($AF$6*$Y$30))+(AP8/(2*AG14)))/$AQ$8)</f>
        <v>1.7068852804660495</v>
      </c>
      <c r="AS14" s="125">
        <f>2/(PI()^2)*((1-$AF$6+(1/6)*AH14+(AP8/2)*((($Y$24/2)*AH14)+$Y$25-($AF$6*$Y$26))+((AP8^2)/4)*(($Y$27/2)*AH14+($Y$28/(2*AH14))+$Y$29-($AF$6*$Y$30))+(AP8/(2*AH14)))/$AQ$8)</f>
        <v>2.5657505141471351</v>
      </c>
      <c r="AT14" s="125">
        <f>2/(PI()^2)*((1-$AF$6+(1/6)*AI14+(AP8/2)*((($Y$24/2)*AI14)+$Y$25-($AF$6*$Y$26))+((AP8^2)/4)*(($Y$27/2)*AI14+($Y$28/(2*AI14))+$Y$29-($AF$6*$Y$30))+(AP8/(2*AI14)))/$AQ$8)</f>
        <v>3.6979520621336204</v>
      </c>
      <c r="AU14" s="125">
        <f>2/(PI()^2)*((1-$AF$6+(1/6)*AJ14+(AP8/2)*((($Y$24/2)*AJ14)+$Y$25-($AF$6*$Y$26))+((AP8^2)/4)*(($Y$27/2)*AJ14+($Y$28/(2*AJ14))+$Y$29-($AF$6*$Y$30))+(AP8/(2*AJ14)))/$AQ$8)</f>
        <v>5.0924278681078334</v>
      </c>
      <c r="AV14" s="125">
        <f>2/(PI()^2)*((1-$AF$6+(1/6)*AK14+(AP8/2)*((($Y$24/2)*AK14)+$Y$25-($AF$6*$Y$26))+((AP8^2)/4)*(($Y$27/2)*AK14+($Y$28/(2*AK14))+$Y$29-($AF$6*$Y$30))+(AP8/(2*AK14)))/$AQ$8)</f>
        <v>6.7453876034281688</v>
      </c>
      <c r="AW14" s="125">
        <f>2/(PI()^2)*((1-$AF$6+(1/6)*AL14+(AP8/2)*((($Y$24/2)*AL14)+$Y$25-($AF$6*$Y$26))+((AP8^2)/4)*(($Y$27/2)*AL14+($Y$28/(2*AL14))+$Y$29-($AF$6*$Y$30))+(AP8/(2*AL14)))/$AQ$8)</f>
        <v>8.6552480038579667</v>
      </c>
      <c r="AX14" s="125">
        <f>2/(PI()^2)*((1-$AF$6+(1/6)*AM14+(AP8/2)*((($Y$24/2)*AM14)+$Y$25-($AF$6*$Y$26))+((AP8^2)/4)*(($Y$27/2)*AM14+($Y$28/(2*AM14))+$Y$29-($AF$6*$Y$30))+(AP8/(2*AM14)))/$AQ$8)</f>
        <v>10.821252697940972</v>
      </c>
      <c r="AY14" s="121"/>
      <c r="AZ14" s="121">
        <f>MIN(AP14:AX14)</f>
        <v>1.166186799851439</v>
      </c>
      <c r="BA14" s="121"/>
      <c r="BB14" s="56">
        <v>0.5</v>
      </c>
      <c r="BC14" s="121">
        <v>4.4255489712978191</v>
      </c>
      <c r="BD14" s="121">
        <v>4.4272129466459749</v>
      </c>
      <c r="BE14" s="121">
        <v>4.4288586462358994</v>
      </c>
      <c r="BF14" s="121">
        <v>4.4304850129714577</v>
      </c>
      <c r="BG14" s="121">
        <v>4.432091190487327</v>
      </c>
      <c r="BH14" s="121">
        <v>4.4352403988015379</v>
      </c>
      <c r="BI14" s="121">
        <v>4.4383025013275104</v>
      </c>
      <c r="BJ14" s="121">
        <v>4.4412755532578769</v>
      </c>
      <c r="BK14" s="121">
        <v>4.4483171893924442</v>
      </c>
      <c r="BL14" s="121">
        <v>4.4548148912907441</v>
      </c>
      <c r="BM14" s="121">
        <v>4.466316999598634</v>
      </c>
      <c r="BN14" s="121">
        <v>4.4844745219192541</v>
      </c>
      <c r="BO14" s="121">
        <v>4.5126552731291572</v>
      </c>
      <c r="BP14" s="121">
        <v>4.5386931614735815</v>
      </c>
      <c r="BQ14" s="121">
        <v>4.5624515732364967</v>
      </c>
      <c r="BR14" s="121">
        <v>4.5840178062861625</v>
      </c>
      <c r="BT14" s="41" t="s">
        <v>93</v>
      </c>
      <c r="BU14" s="41" t="s">
        <v>94</v>
      </c>
      <c r="BV14" s="41" t="s">
        <v>95</v>
      </c>
      <c r="BW14" s="41" t="s">
        <v>96</v>
      </c>
      <c r="BX14" s="41" t="s">
        <v>97</v>
      </c>
      <c r="BY14" s="41" t="s">
        <v>98</v>
      </c>
      <c r="BZ14" s="41" t="s">
        <v>99</v>
      </c>
      <c r="CA14" s="41" t="s">
        <v>100</v>
      </c>
      <c r="CB14" s="41" t="s">
        <v>101</v>
      </c>
      <c r="CC14" s="41" t="s">
        <v>102</v>
      </c>
      <c r="CD14" s="41" t="s">
        <v>103</v>
      </c>
      <c r="CE14" s="41" t="s">
        <v>104</v>
      </c>
      <c r="CF14" s="41" t="s">
        <v>105</v>
      </c>
      <c r="CG14" s="41" t="s">
        <v>106</v>
      </c>
      <c r="CH14" s="41" t="s">
        <v>107</v>
      </c>
      <c r="CI14" s="41" t="s">
        <v>108</v>
      </c>
      <c r="CJ14" s="41" t="s">
        <v>109</v>
      </c>
    </row>
    <row r="15" spans="1:88" x14ac:dyDescent="0.3">
      <c r="A15" s="37"/>
      <c r="B15" s="123"/>
      <c r="C15" s="123"/>
      <c r="D15" s="123"/>
      <c r="E15" s="123"/>
      <c r="F15" s="14" t="s">
        <v>15</v>
      </c>
      <c r="G15" s="19">
        <v>7</v>
      </c>
      <c r="H15" s="11" t="s">
        <v>56</v>
      </c>
      <c r="I15" s="93"/>
      <c r="J15" s="93"/>
      <c r="K15" s="93"/>
      <c r="V15" s="126"/>
      <c r="W15" s="126">
        <v>0</v>
      </c>
      <c r="X15" s="124">
        <f>X14</f>
        <v>1.166186799851439</v>
      </c>
      <c r="Y15" s="126"/>
      <c r="Z15" s="115"/>
      <c r="AB15" s="56">
        <v>1</v>
      </c>
      <c r="AC15" s="121">
        <f t="shared" ref="AC15:AC78" si="3">AB15/AD15</f>
        <v>1.6666666666666667</v>
      </c>
      <c r="AD15" s="121">
        <v>0.6</v>
      </c>
      <c r="AE15" s="124">
        <f t="shared" ref="AE15:AN30" si="4">(PI()*$AC15/AE$11)^2</f>
        <v>27.415567780803777</v>
      </c>
      <c r="AF15" s="124">
        <f t="shared" si="2"/>
        <v>109.66227112321511</v>
      </c>
      <c r="AG15" s="124">
        <f t="shared" si="2"/>
        <v>246.74011002723401</v>
      </c>
      <c r="AH15" s="124">
        <f t="shared" si="2"/>
        <v>438.64908449286042</v>
      </c>
      <c r="AI15" s="124">
        <f t="shared" si="2"/>
        <v>685.38919452009418</v>
      </c>
      <c r="AJ15" s="124">
        <f t="shared" si="2"/>
        <v>986.96044010893604</v>
      </c>
      <c r="AK15" s="124">
        <f t="shared" si="2"/>
        <v>1343.3628212593849</v>
      </c>
      <c r="AL15" s="124">
        <f t="shared" si="2"/>
        <v>1754.5963379714417</v>
      </c>
      <c r="AM15" s="124">
        <f t="shared" si="2"/>
        <v>2220.6609902451059</v>
      </c>
      <c r="AN15" s="124">
        <f t="shared" si="2"/>
        <v>2741.5567780803767</v>
      </c>
      <c r="AO15" s="127"/>
      <c r="AP15" s="125">
        <f>2/(PI()^2)*((1-$AF$6+(1/6)*AE15+(AP8/2)*((($Y$24/2)*AE15)+$Y$25-($AF$6*$Y$26))+((AP8^2)/4)*(($Y$27/2)*AE15+($Y$28/(2*AE15))+$Y$29-($AF$6*$Y$30))+(AP8/(2*AE15)))/$AQ$8)</f>
        <v>3.2911027925927758</v>
      </c>
      <c r="AQ15" s="125">
        <f>2/(PI()^2)*((1-$AF$6+(1/6)*AF15+(AP8/2)*((($Y$24/2)*AF15)+$Y$25-($AF$6*$Y$26))+((AP8^2)/4)*(($Y$27/2)*AF15+($Y$28/(2*AF15))+$Y$29-($AF$6*$Y$30))+(AP8/(2*AF15)))/$AQ$8)</f>
        <v>11.60010034364641</v>
      </c>
      <c r="AR15" s="125">
        <f>2/(PI()^2)*((1-$AF$6+(1/6)*AG15+(AP8/2)*((($Y$24/2)*AG15)+$Y$25-($AF$6*$Y$26))+((AP8^2)/4)*(($Y$27/2)*AG15+($Y$28/(2*AG15))+$Y$29-($AF$6*$Y$30))+(AP8/(2*AG15)))/$AQ$8)</f>
        <v>25.484075319304729</v>
      </c>
      <c r="AS15" s="125">
        <f>2/(PI()^2)*((1-$AF$6+(1/6)*AH15+(AP8/2)*((($Y$24/2)*AH15)+$Y$25-($AF$6*$Y$26))+((AP8^2)/4)*(($Y$27/2)*AH15+($Y$28/(2*AH15))+$Y$29-($AF$6*$Y$30))+(AP8/(2*AH15)))/$AQ$8)</f>
        <v>44.926318786488544</v>
      </c>
      <c r="AT15" s="125">
        <f>2/(PI()^2)*((1-$AF$6+(1/6)*AI15+(AP8/2)*((($Y$24/2)*AI15)+$Y$25-($AF$6*$Y$26))+((AP8^2)/4)*(($Y$27/2)*AI15+($Y$28/(2*AI15))+$Y$29-($AF$6*$Y$30))+(AP8/(2*AI15)))/$AQ$8)</f>
        <v>69.92477220464248</v>
      </c>
      <c r="AU15" s="125">
        <f>2/(PI()^2)*((1-$AF$6+(1/6)*AJ15+(AP8/2)*((($Y$24/2)*AJ15)+$Y$25-($AF$6*$Y$26))+((AP8^2)/4)*(($Y$27/2)*AJ15+($Y$28/(2*AJ15))+$Y$29-($AF$6*$Y$30))+(AP8/(2*AJ15)))/$AQ$8)</f>
        <v>100.47892762220103</v>
      </c>
      <c r="AV15" s="125">
        <f>2/(PI()^2)*((1-$AF$6+(1/6)*AK15+(AP8/2)*((($Y$24/2)*AK15)+$Y$25-($AF$6*$Y$26))+((AP8^2)/4)*(($Y$27/2)*AK15+($Y$28/(2*AK15))+$Y$29-($AF$6*$Y$30))+(AP8/(2*AK15)))/$AQ$8)</f>
        <v>136.58861099346109</v>
      </c>
      <c r="AW15" s="125">
        <f>2/(PI()^2)*((1-$AF$6+(1/6)*AL15+(AP8/2)*((($Y$24/2)*AL15)+$Y$25-($AF$6*$Y$26))+((AP8^2)/4)*(($Y$27/2)*AL15+($Y$28/(2*AL15))+$Y$29-($AF$6*$Y$30))+(AP8/(2*AL15)))/$AQ$8)</f>
        <v>178.25374961751399</v>
      </c>
      <c r="AX15" s="125">
        <f>2/(PI()^2)*((1-$AF$6+(1/6)*AM15+(AP8/2)*((($Y$24/2)*AM15)+$Y$25-($AF$6*$Y$26))+((AP8^2)/4)*(($Y$27/2)*AM15+($Y$28/(2*AM15))+$Y$29-($AF$6*$Y$30))+(AP8/(2*AM15)))/$AQ$8)</f>
        <v>225.47430876301721</v>
      </c>
      <c r="AY15" s="121"/>
      <c r="AZ15" s="121">
        <f t="shared" ref="AZ15:AZ78" si="5">MIN(AP15:AX15)</f>
        <v>3.2911027925927758</v>
      </c>
      <c r="BA15" s="121"/>
      <c r="BB15" s="121">
        <v>0.6</v>
      </c>
      <c r="BC15" s="121">
        <v>3.2033267490755972</v>
      </c>
      <c r="BD15" s="121">
        <v>3.2053224579984811</v>
      </c>
      <c r="BE15" s="121">
        <v>3.2072863326060133</v>
      </c>
      <c r="BF15" s="121">
        <v>3.2092181009745921</v>
      </c>
      <c r="BG15" s="121">
        <v>3.2111176340496312</v>
      </c>
      <c r="BH15" s="121">
        <v>3.2148200653903474</v>
      </c>
      <c r="BI15" s="121">
        <v>3.2183946999535888</v>
      </c>
      <c r="BJ15" s="121">
        <v>3.2218437884837758</v>
      </c>
      <c r="BK15" s="121">
        <v>3.2299386900783005</v>
      </c>
      <c r="BL15" s="121">
        <v>3.2373289015679543</v>
      </c>
      <c r="BM15" s="121">
        <v>3.2502588622005741</v>
      </c>
      <c r="BN15" s="121">
        <v>3.2703623339945374</v>
      </c>
      <c r="BO15" s="121">
        <v>3.3010241260396613</v>
      </c>
      <c r="BP15" s="121">
        <v>3.3289362891892686</v>
      </c>
      <c r="BQ15" s="121">
        <v>3.3541433894493045</v>
      </c>
      <c r="BR15" s="121">
        <v>3.3768515095134135</v>
      </c>
    </row>
    <row r="16" spans="1:88" x14ac:dyDescent="0.3">
      <c r="A16" s="37"/>
      <c r="B16" s="37"/>
      <c r="C16" s="37"/>
      <c r="D16" s="37"/>
      <c r="E16" s="37"/>
      <c r="F16" s="1" t="s">
        <v>2</v>
      </c>
      <c r="G16" s="19">
        <v>2.5</v>
      </c>
      <c r="H16" s="11" t="s">
        <v>61</v>
      </c>
      <c r="I16" s="93"/>
      <c r="J16" s="93"/>
      <c r="K16" s="93"/>
      <c r="V16" s="126"/>
      <c r="W16" s="126"/>
      <c r="X16" s="127"/>
      <c r="Y16" s="126"/>
      <c r="Z16" s="115"/>
      <c r="AB16" s="56">
        <v>1</v>
      </c>
      <c r="AC16" s="121">
        <f t="shared" si="3"/>
        <v>1.4285714285714286</v>
      </c>
      <c r="AD16" s="121">
        <v>0.7</v>
      </c>
      <c r="AE16" s="124">
        <f t="shared" si="4"/>
        <v>20.142049798141546</v>
      </c>
      <c r="AF16" s="124">
        <f>(PI()*$AC16/AF$11)^2</f>
        <v>80.568199192566183</v>
      </c>
      <c r="AG16" s="124">
        <f t="shared" si="2"/>
        <v>181.27844818327392</v>
      </c>
      <c r="AH16" s="124">
        <f t="shared" si="2"/>
        <v>322.27279677026473</v>
      </c>
      <c r="AI16" s="124">
        <f t="shared" si="2"/>
        <v>503.55124495353868</v>
      </c>
      <c r="AJ16" s="124">
        <f t="shared" si="2"/>
        <v>725.11379273309569</v>
      </c>
      <c r="AK16" s="124">
        <f t="shared" si="2"/>
        <v>986.96044010893581</v>
      </c>
      <c r="AL16" s="124">
        <f t="shared" si="2"/>
        <v>1289.0911870810589</v>
      </c>
      <c r="AM16" s="124">
        <f t="shared" si="2"/>
        <v>1631.5060336494653</v>
      </c>
      <c r="AN16" s="124" t="s">
        <v>91</v>
      </c>
      <c r="AO16" s="127"/>
      <c r="AP16" s="125">
        <f>2/(PI()^2)*((1-$AF$6+(1/6)*AE16+(AP8/2)*((($Y$24/2)*AE16)+$Y$25-($AF$6*$Y$26))+((AP8^2)/4)*(($Y$27/2)*AE16+($Y$28/(2*AE16))+$Y$29-($AF$6*$Y$30))+(AP8/(2*AE16)))/$AQ$8)</f>
        <v>2.5657505141471351</v>
      </c>
      <c r="AQ16" s="125">
        <f>2/(PI()^2)*((1-$AF$6+(1/6)*AF16+(AP8/2)*((($Y$24/2)*AF16)+$Y$25-($AF$6*$Y$26))+((AP8^2)/4)*(($Y$27/2)*AF16+($Y$28/(2*AF16))+$Y$29-($AF$6*$Y$30))+(AP8/(2*AF16)))/$AQ$8)</f>
        <v>8.6552480038579667</v>
      </c>
      <c r="AR16" s="125">
        <f>2/(PI()^2)*((1-$AF$6+(1/6)*AG16+(AP8/2)*((($Y$24/2)*AG16)+$Y$25-($AF$6*$Y$26))+((AP8^2)/4)*(($Y$27/2)*AG16+($Y$28/(2*AG16))+$Y$29-($AF$6*$Y$30))+(AP8/(2*AG16)))/$AQ$8)</f>
        <v>18.852928277576321</v>
      </c>
      <c r="AS16" s="125">
        <f>2/(PI()^2)*((1-$AF$6+(1/6)*AH16+(AP8/2)*((($Y$24/2)*AH16)+$Y$25-($AF$6*$Y$26))+((AP8^2)/4)*(($Y$27/2)*AH16+($Y$28/(2*AH16))+$Y$29-($AF$6*$Y$30))+(AP8/(2*AH16)))/$AQ$8)</f>
        <v>33.1360486208333</v>
      </c>
      <c r="AT16" s="125">
        <f>2/(PI()^2)*((1-$AF$6+(1/6)*AI16+(AP8/2)*((($Y$24/2)*AI16)+$Y$25-($AF$6*$Y$26))+((AP8^2)/4)*(($Y$27/2)*AI16+($Y$28/(2*AI16))+$Y$29-($AF$6*$Y$30))+(AP8/(2*AI16)))/$AQ$8)</f>
        <v>51.501807131206355</v>
      </c>
      <c r="AU16" s="125">
        <f>2/(PI()^2)*((1-$AF$6+(1/6)*AJ16+(AP8/2)*((($Y$24/2)*AJ16)+$Y$25-($AF$6*$Y$26))+((AP8^2)/4)*(($Y$27/2)*AJ16+($Y$28/(2*AJ16))+$Y$29-($AF$6*$Y$30))+(AP8/(2*AJ16)))/$AQ$8)</f>
        <v>73.949512430175616</v>
      </c>
      <c r="AV16" s="125">
        <f>2/(PI()^2)*((1-$AF$6+(1/6)*AK16+(AP8/2)*((($Y$24/2)*AK16)+$Y$25-($AF$6*$Y$26))+((AP8^2)/4)*(($Y$27/2)*AK16+($Y$28/(2*AK16))+$Y$29-($AF$6*$Y$30))+(AP8/(2*AK16)))/$AQ$8)</f>
        <v>100.478927622201</v>
      </c>
      <c r="AW16" s="125">
        <f>2/(PI()^2)*((1-$AF$6+(1/6)*AL16+(AP8/2)*((($Y$24/2)*AL16)+$Y$25-($AF$6*$Y$26))+((AP8^2)/4)*(($Y$27/2)*AL16+($Y$28/(2*AL16))+$Y$29-($AF$6*$Y$30))+(AP8/(2*AL16)))/$AQ$8)</f>
        <v>131.08995375326765</v>
      </c>
      <c r="AX16" s="125">
        <f>2/(PI()^2)*((1-$AF$6+(1/6)*AM16+(AP8/2)*((($Y$24/2)*AM16)+$Y$25-($AF$6*$Y$26))+((AP8^2)/4)*(($Y$27/2)*AM16+($Y$28/(2*AM16))+$Y$29-($AF$6*$Y$30))+(AP8/(2*AM16)))/$AQ$8)</f>
        <v>165.78254355015963</v>
      </c>
      <c r="AY16" s="121"/>
      <c r="AZ16" s="121">
        <f t="shared" si="5"/>
        <v>2.5657505141471351</v>
      </c>
      <c r="BA16" s="121"/>
      <c r="BB16" s="121">
        <v>0.7</v>
      </c>
      <c r="BC16" s="121">
        <v>2.4663652978284305</v>
      </c>
      <c r="BD16" s="121">
        <v>2.4687530277115206</v>
      </c>
      <c r="BE16" s="121">
        <v>2.4710928614611416</v>
      </c>
      <c r="BF16" s="121">
        <v>2.4733854589570274</v>
      </c>
      <c r="BG16" s="121">
        <v>2.4756315541836278</v>
      </c>
      <c r="BH16" s="121">
        <v>2.4799874531615806</v>
      </c>
      <c r="BI16" s="121">
        <v>2.48416737719073</v>
      </c>
      <c r="BJ16" s="121">
        <v>2.4881785531660054</v>
      </c>
      <c r="BK16" s="121">
        <v>2.4975167485361838</v>
      </c>
      <c r="BL16" s="121">
        <v>2.5059600762054006</v>
      </c>
      <c r="BM16" s="121">
        <v>2.5205739577385411</v>
      </c>
      <c r="BN16" s="121">
        <v>2.5429704057681208</v>
      </c>
      <c r="BO16" s="121">
        <v>2.5765517243673317</v>
      </c>
      <c r="BP16" s="121">
        <v>2.6066656678059932</v>
      </c>
      <c r="BQ16" s="121">
        <v>2.6335717324919417</v>
      </c>
      <c r="BR16" s="121">
        <v>2.6576167741004806</v>
      </c>
    </row>
    <row r="17" spans="1:70" x14ac:dyDescent="0.3">
      <c r="F17" s="14" t="s">
        <v>18</v>
      </c>
      <c r="G17" s="106">
        <v>0.04</v>
      </c>
      <c r="H17" s="11" t="s">
        <v>56</v>
      </c>
      <c r="I17" s="11" t="s">
        <v>70</v>
      </c>
      <c r="J17" s="2"/>
      <c r="K17" s="2"/>
      <c r="V17" s="126"/>
      <c r="W17" s="126"/>
      <c r="X17" s="127"/>
      <c r="Y17" s="126"/>
      <c r="Z17" s="115"/>
      <c r="AB17" s="56">
        <v>1</v>
      </c>
      <c r="AC17" s="121">
        <f t="shared" si="3"/>
        <v>1.25</v>
      </c>
      <c r="AD17" s="121">
        <v>0.8</v>
      </c>
      <c r="AE17" s="124">
        <f t="shared" si="4"/>
        <v>15.421256876702122</v>
      </c>
      <c r="AF17" s="124">
        <f t="shared" si="2"/>
        <v>61.685027506808488</v>
      </c>
      <c r="AG17" s="124">
        <f t="shared" si="2"/>
        <v>138.79131189031912</v>
      </c>
      <c r="AH17" s="124">
        <f t="shared" si="2"/>
        <v>246.74011002723395</v>
      </c>
      <c r="AI17" s="124">
        <f t="shared" si="2"/>
        <v>385.53142191755296</v>
      </c>
      <c r="AJ17" s="124">
        <f t="shared" si="2"/>
        <v>555.16524756127649</v>
      </c>
      <c r="AK17" s="124">
        <f t="shared" si="2"/>
        <v>755.6415869584041</v>
      </c>
      <c r="AL17" s="124">
        <f t="shared" si="2"/>
        <v>986.96044010893581</v>
      </c>
      <c r="AM17" s="124">
        <f t="shared" si="2"/>
        <v>1249.1218070128718</v>
      </c>
      <c r="AN17" s="124">
        <f t="shared" si="2"/>
        <v>1542.1256876702118</v>
      </c>
      <c r="AO17" s="127"/>
      <c r="AP17" s="125">
        <f>2/(PI()^2)*((1-$AF$6+(1/6)*AE17+(AP8/2)*((($Y$24/2)*AE17)+$Y$25-($AF$6*$Y$26))+((AP8^2)/4)*(($Y$27/2)*AE17+($Y$28/(2*AE17))+$Y$29-($AF$6*$Y$30))+(AP8/(2*AE17)))/$AQ$8)</f>
        <v>2.1008171138490748</v>
      </c>
      <c r="AQ17" s="125">
        <f>2/(PI()^2)*((1-$AF$6+(1/6)*AF17+(AP8/2)*((($Y$24/2)*AF17)+$Y$25-($AF$6*$Y$26))+((AP8^2)/4)*(($Y$27/2)*AF17+($Y$28/(2*AF17))+$Y$29-($AF$6*$Y$30))+(AP8/(2*AF17)))/$AQ$8)</f>
        <v>6.7453876034281688</v>
      </c>
      <c r="AR17" s="125">
        <f>2/(PI()^2)*((1-$AF$6+(1/6)*AG17+(AP8/2)*((($Y$24/2)*AG17)+$Y$25-($AF$6*$Y$26))+((AP8^2)/4)*(($Y$27/2)*AG17+($Y$28/(2*AG17))+$Y$29-($AF$6*$Y$30))+(AP8/(2*AG17)))/$AQ$8)</f>
        <v>14.54970859521957</v>
      </c>
      <c r="AS17" s="125">
        <f>2/(PI()^2)*((1-$AF$6+(1/6)*AH17+(AP8/2)*((($Y$24/2)*AH17)+$Y$25-($AF$6*$Y$26))+((AP8^2)/4)*(($Y$27/2)*AH17+($Y$28/(2*AH17))+$Y$29-($AF$6*$Y$30))+(AP8/(2*AH17)))/$AQ$8)</f>
        <v>25.484075319304718</v>
      </c>
      <c r="AT17" s="125">
        <f>2/(PI()^2)*((1-$AF$6+(1/6)*AI17+(AP8/2)*((($Y$24/2)*AI17)+$Y$25-($AF$6*$Y$26))+((AP8^2)/4)*(($Y$27/2)*AI17+($Y$28/(2*AI17))+$Y$29-($AF$6*$Y$30))+(AP8/(2*AI17)))/$AQ$8)</f>
        <v>39.544828148029666</v>
      </c>
      <c r="AU17" s="125">
        <f>2/(PI()^2)*((1-$AF$6+(1/6)*AJ17+(AP8/2)*((($Y$24/2)*AJ17)+$Y$25-($AF$6*$Y$26))+((AP8^2)/4)*(($Y$27/2)*AJ17+($Y$28/(2*AJ17))+$Y$29-($AF$6*$Y$30))+(AP8/(2*AJ17)))/$AQ$8)</f>
        <v>56.731064056388874</v>
      </c>
      <c r="AV17" s="125">
        <f>2/(PI()^2)*((1-$AF$6+(1/6)*AK17+(AP8/2)*((($Y$24/2)*AK17)+$Y$25-($AF$6*$Y$26))+((AP8^2)/4)*(($Y$27/2)*AK17+($Y$28/(2*AK17))+$Y$29-($AF$6*$Y$30))+(AP8/(2*AK17)))/$AQ$8)</f>
        <v>77.04247362979936</v>
      </c>
      <c r="AW17" s="125">
        <f>2/(PI()^2)*((1-$AF$6+(1/6)*AL17+(AP8/2)*((($Y$24/2)*AL17)+$Y$25-($AF$6*$Y$26))+((AP8^2)/4)*(($Y$27/2)*AL17+($Y$28/(2*AL17))+$Y$29-($AF$6*$Y$30))+(AP8/(2*AL17)))/$AQ$8)</f>
        <v>100.478927622201</v>
      </c>
      <c r="AX17" s="125">
        <f>2/(PI()^2)*((1-$AF$6+(1/6)*AM17+(AP8/2)*((($Y$24/2)*AM17)+$Y$25-($AF$6*$Y$26))+((AP8^2)/4)*(($Y$27/2)*AM17+($Y$28/(2*AM17))+$Y$29-($AF$6*$Y$30))+(AP8/(2*AM17)))/$AQ$8)</f>
        <v>127.04036428898509</v>
      </c>
      <c r="AY17" s="121"/>
      <c r="AZ17" s="121">
        <f t="shared" si="5"/>
        <v>2.1008171138490748</v>
      </c>
      <c r="BA17" s="121"/>
      <c r="BB17" s="121">
        <v>0.8</v>
      </c>
      <c r="BC17" s="121">
        <v>1.9880489712978187</v>
      </c>
      <c r="BD17" s="121">
        <v>1.9908890184344623</v>
      </c>
      <c r="BE17" s="121">
        <v>1.9936626165524289</v>
      </c>
      <c r="BF17" s="121">
        <v>1.996371502725294</v>
      </c>
      <c r="BG17" s="121">
        <v>1.9990174085869576</v>
      </c>
      <c r="BH17" s="121">
        <v>2.0041271291656741</v>
      </c>
      <c r="BI17" s="121">
        <v>2.0090052378924503</v>
      </c>
      <c r="BJ17" s="121">
        <v>2.0136647127191409</v>
      </c>
      <c r="BK17" s="121">
        <v>2.0244367024799121</v>
      </c>
      <c r="BL17" s="121">
        <v>2.0340942871606607</v>
      </c>
      <c r="BM17" s="121">
        <v>2.0506492923767503</v>
      </c>
      <c r="BN17" s="121">
        <v>2.0756879158381891</v>
      </c>
      <c r="BO17" s="121">
        <v>2.1126312866885364</v>
      </c>
      <c r="BP17" s="121">
        <v>2.1452787670086435</v>
      </c>
      <c r="BQ17" s="121">
        <v>2.1741382751834433</v>
      </c>
      <c r="BR17" s="121">
        <v>2.1997193028111162</v>
      </c>
    </row>
    <row r="18" spans="1:70" ht="15" x14ac:dyDescent="0.35">
      <c r="A18" s="37"/>
      <c r="F18" s="14" t="s">
        <v>17</v>
      </c>
      <c r="G18" s="22">
        <v>2000</v>
      </c>
      <c r="H18" s="11" t="s">
        <v>57</v>
      </c>
      <c r="I18" s="147" t="s">
        <v>69</v>
      </c>
      <c r="J18" s="147"/>
      <c r="K18" s="147"/>
      <c r="V18" s="126"/>
      <c r="W18" s="126"/>
      <c r="X18" s="127"/>
      <c r="Y18" s="126"/>
      <c r="Z18" s="115"/>
      <c r="AB18" s="56">
        <v>1</v>
      </c>
      <c r="AC18" s="121">
        <f t="shared" si="3"/>
        <v>1</v>
      </c>
      <c r="AD18" s="121">
        <v>1</v>
      </c>
      <c r="AE18" s="124">
        <f t="shared" si="4"/>
        <v>9.869604401089358</v>
      </c>
      <c r="AF18" s="124">
        <f t="shared" si="2"/>
        <v>39.478417604357432</v>
      </c>
      <c r="AG18" s="124">
        <f t="shared" si="2"/>
        <v>88.826439609804225</v>
      </c>
      <c r="AH18" s="124">
        <f t="shared" si="2"/>
        <v>157.91367041742973</v>
      </c>
      <c r="AI18" s="124">
        <f t="shared" si="2"/>
        <v>246.74011002723395</v>
      </c>
      <c r="AJ18" s="124">
        <f t="shared" si="2"/>
        <v>355.3057584392169</v>
      </c>
      <c r="AK18" s="124">
        <f t="shared" si="2"/>
        <v>483.61061565337855</v>
      </c>
      <c r="AL18" s="124">
        <f t="shared" si="2"/>
        <v>631.65468166971891</v>
      </c>
      <c r="AM18" s="124">
        <f t="shared" si="2"/>
        <v>799.437956488238</v>
      </c>
      <c r="AN18" s="124">
        <f t="shared" si="2"/>
        <v>986.96044010893581</v>
      </c>
      <c r="AO18" s="127"/>
      <c r="AP18" s="125">
        <f>2/(PI()^2)*((1-$AF$6+(1/6)*AE18+(AP8/2)*((($Y$24/2)*AE18)+$Y$25-($AF$6*$Y$26))+((AP8^2)/4)*(($Y$27/2)*AE18+($Y$28/(2*AE18))+$Y$29-($AF$6*$Y$30))+(AP8/(2*AE18)))/$AQ$8)</f>
        <v>1.5704168223696935</v>
      </c>
      <c r="AQ18" s="125">
        <f>2/(PI()^2)*((1-$AF$6+(1/6)*AF18+(AP8/2)*((($Y$24/2)*AF18)+$Y$25-($AF$6*$Y$26))+((AP8^2)/4)*(($Y$27/2)*AF18+($Y$28/(2*AF18))+$Y$29-($AF$6*$Y$30))+(AP8/(2*AF18)))/$AQ$8)</f>
        <v>4.5034821193405099</v>
      </c>
      <c r="AR18" s="125">
        <f>2/(PI()^2)*((1-$AF$6+(1/6)*AG18+(AP8/2)*((($Y$24/2)*AG18)+$Y$25-($AF$6*$Y$26))+((AP8^2)/4)*(($Y$27/2)*AG18+($Y$28/(2*AG18))+$Y$29-($AF$6*$Y$30))+(AP8/(2*AG18)))/$AQ$8)</f>
        <v>9.4909401806870424</v>
      </c>
      <c r="AS18" s="125">
        <f>2/(PI()^2)*((1-$AF$6+(1/6)*AH18+(AP8/2)*((($Y$24/2)*AH18)+$Y$25-($AF$6*$Y$26))+((AP8^2)/4)*(($Y$27/2)*AH18+($Y$28/(2*AH18))+$Y$29-($AF$6*$Y$30))+(AP8/(2*AH18)))/$AQ$8)</f>
        <v>16.486377303411551</v>
      </c>
      <c r="AT18" s="125">
        <f>2/(PI()^2)*((1-$AF$6+(1/6)*AI18+(AP8/2)*((($Y$24/2)*AI18)+$Y$25-($AF$6*$Y$26))+((AP8^2)/4)*(($Y$27/2)*AI18+($Y$28/(2*AI18))+$Y$29-($AF$6*$Y$30))+(AP8/(2*AI18)))/$AQ$8)</f>
        <v>25.484075319304718</v>
      </c>
      <c r="AU18" s="125">
        <f>2/(PI()^2)*((1-$AF$6+(1/6)*AJ18+(AP8/2)*((($Y$24/2)*AJ18)+$Y$25-($AF$6*$Y$26))+((AP8^2)/4)*(($Y$27/2)*AJ18+($Y$28/(2*AJ18))+$Y$29-($AF$6*$Y$30))+(AP8/(2*AJ18)))/$AQ$8)</f>
        <v>36.482623251795424</v>
      </c>
      <c r="AV18" s="125">
        <f>2/(PI()^2)*((1-$AF$6+(1/6)*AK18+(AP8/2)*((($Y$24/2)*AK18)+$Y$25-($AF$6*$Y$26))+((AP8^2)/4)*(($Y$27/2)*AK18+($Y$28/(2*AK18))+$Y$29-($AF$6*$Y$30))+(AP8/(2*AK18)))/$AQ$8)</f>
        <v>49.481537640597722</v>
      </c>
      <c r="AW18" s="125">
        <f>2/(PI()^2)*((1-$AF$6+(1/6)*AL18+(AP8/2)*((($Y$24/2)*AL18)+$Y$25-($AF$6*$Y$26))+((AP8^2)/4)*(($Y$27/2)*AL18+($Y$28/(2*AL18))+$Y$29-($AF$6*$Y$30))+(AP8/(2*AL18)))/$AQ$8)</f>
        <v>64.480616538742666</v>
      </c>
      <c r="AX18" s="125">
        <f>2/(PI()^2)*((1-$AF$6+(1/6)*AM18+(AP8/2)*((($Y$24/2)*AM18)+$Y$25-($AF$6*$Y$26))+((AP8^2)/4)*(($Y$27/2)*AM18+($Y$28/(2*AM18))+$Y$29-($AF$6*$Y$30))+(AP8/(2*AM18)))/$AQ$8)</f>
        <v>81.479763470279224</v>
      </c>
      <c r="AY18" s="121"/>
      <c r="AZ18" s="121">
        <f t="shared" si="5"/>
        <v>1.5704168223696935</v>
      </c>
      <c r="BA18" s="121"/>
      <c r="BB18" s="121">
        <v>1</v>
      </c>
      <c r="BC18" s="121">
        <v>1.4255489712978184</v>
      </c>
      <c r="BD18" s="121">
        <v>1.4294745568296077</v>
      </c>
      <c r="BE18" s="121">
        <v>1.4332891349153805</v>
      </c>
      <c r="BF18" s="121">
        <v>1.4369970310982347</v>
      </c>
      <c r="BG18" s="121">
        <v>1.4406023742587981</v>
      </c>
      <c r="BH18" s="121">
        <v>1.4475209841675309</v>
      </c>
      <c r="BI18" s="121">
        <v>1.4540743801557718</v>
      </c>
      <c r="BJ18" s="121">
        <v>1.4602893574180225</v>
      </c>
      <c r="BK18" s="121">
        <v>1.4745012335359888</v>
      </c>
      <c r="BL18" s="121">
        <v>1.4870716548311862</v>
      </c>
      <c r="BM18" s="121">
        <v>1.508282426675206</v>
      </c>
      <c r="BN18" s="121">
        <v>1.5396566587123661</v>
      </c>
      <c r="BO18" s="121">
        <v>1.5846585177234929</v>
      </c>
      <c r="BP18" s="121">
        <v>1.6233755038640747</v>
      </c>
      <c r="BQ18" s="121">
        <v>1.6569124176584187</v>
      </c>
      <c r="BR18" s="121">
        <v>1.686169400411424</v>
      </c>
    </row>
    <row r="19" spans="1:70" x14ac:dyDescent="0.3">
      <c r="A19" s="37"/>
      <c r="B19" s="38"/>
      <c r="C19" s="128"/>
      <c r="D19" s="37"/>
      <c r="E19" s="38"/>
      <c r="F19" s="2"/>
      <c r="G19" s="2"/>
      <c r="H19" s="2"/>
      <c r="I19" s="147"/>
      <c r="J19" s="147"/>
      <c r="K19" s="147"/>
      <c r="V19" s="126"/>
      <c r="W19" s="126"/>
      <c r="X19" s="127"/>
      <c r="Y19" s="126"/>
      <c r="Z19" s="130"/>
      <c r="AB19" s="56">
        <v>1</v>
      </c>
      <c r="AC19" s="121">
        <f t="shared" si="3"/>
        <v>0.98039215686274506</v>
      </c>
      <c r="AD19" s="121">
        <v>1.02</v>
      </c>
      <c r="AE19" s="124">
        <f t="shared" si="4"/>
        <v>9.4863556334961139</v>
      </c>
      <c r="AF19" s="124">
        <f t="shared" si="2"/>
        <v>37.945422533984456</v>
      </c>
      <c r="AG19" s="124">
        <f t="shared" si="2"/>
        <v>85.377200701465043</v>
      </c>
      <c r="AH19" s="124">
        <f t="shared" si="2"/>
        <v>151.78169013593782</v>
      </c>
      <c r="AI19" s="124">
        <f t="shared" si="2"/>
        <v>237.15889083740279</v>
      </c>
      <c r="AJ19" s="124">
        <f t="shared" si="2"/>
        <v>341.50880280586017</v>
      </c>
      <c r="AK19" s="124">
        <f t="shared" si="2"/>
        <v>464.83142604130961</v>
      </c>
      <c r="AL19" s="124">
        <f t="shared" si="2"/>
        <v>607.12676054375129</v>
      </c>
      <c r="AM19" s="124">
        <f t="shared" si="2"/>
        <v>768.39480631318531</v>
      </c>
      <c r="AN19" s="124">
        <f t="shared" si="2"/>
        <v>948.63556334961117</v>
      </c>
      <c r="AO19" s="127"/>
      <c r="AP19" s="125">
        <f>2/(PI()^2)*((1-$AF$6+(1/6)*AE19+(AP8/2)*((($Y$24/2)*AE19)+$Y$25-($AF$6*$Y$26))+((AP8^2)/4)*(($Y$27/2)*AE19+($Y$28/(2*AE19))+$Y$29-($AF$6*$Y$30))+(AP8/(2*AE19)))/$AQ$8)</f>
        <v>1.5351871027729358</v>
      </c>
      <c r="AQ19" s="125">
        <f>2/(PI()^2)*((1-$AF$6+(1/6)*AF19+(AP8/2)*((($Y$24/2)*AF19)+$Y$25-($AF$6*$Y$26))+((AP8^2)/4)*(($Y$27/2)*AF19+($Y$28/(2*AF19))+$Y$29-($AF$6*$Y$30))+(AP8/(2*AF19)))/$AQ$8)</f>
        <v>4.3490624230254982</v>
      </c>
      <c r="AR19" s="125">
        <f>2/(PI()^2)*((1-$AF$6+(1/6)*AG19+(AP8/2)*((($Y$24/2)*AG19)+$Y$25-($AF$6*$Y$26))+((AP8^2)/4)*(($Y$27/2)*AG19+($Y$28/(2*AG19))+$Y$29-($AF$6*$Y$30))+(AP8/(2*AG19)))/$AQ$8)</f>
        <v>9.1418707655239722</v>
      </c>
      <c r="AS19" s="125">
        <f>2/(PI()^2)*((1-$AF$6+(1/6)*AH19+(AP8/2)*((($Y$24/2)*AH19)+$Y$25-($AF$6*$Y$26))+((AP8^2)/4)*(($Y$27/2)*AH19+($Y$28/(2*AH19))+$Y$29-($AF$6*$Y$30))+(AP8/(2*AH19)))/$AQ$8)</f>
        <v>15.86532331366951</v>
      </c>
      <c r="AT19" s="125">
        <f>2/(PI()^2)*((1-$AF$6+(1/6)*AI19+(AP8/2)*((($Y$24/2)*AI19)+$Y$25-($AF$6*$Y$26))+((AP8^2)/4)*(($Y$27/2)*AI19+($Y$28/(2*AI19))+$Y$29-($AF$6*$Y$30))+(AP8/(2*AI19)))/$AQ$8)</f>
        <v>24.513470885257131</v>
      </c>
      <c r="AU19" s="125">
        <f>2/(PI()^2)*((1-$AF$6+(1/6)*AJ19+(AP8/2)*((($Y$24/2)*AJ19)+$Y$25-($AF$6*$Y$26))+((AP8^2)/4)*(($Y$27/2)*AJ19+($Y$28/(2*AJ19))+$Y$29-($AF$6*$Y$30))+(AP8/(2*AJ19)))/$AQ$8)</f>
        <v>35.084845500262254</v>
      </c>
      <c r="AV19" s="125">
        <f>2/(PI()^2)*((1-$AF$6+(1/6)*AK19+(AP8/2)*((($Y$24/2)*AK19)+$Y$25-($AF$6*$Y$26))+((AP8^2)/4)*(($Y$27/2)*AK19+($Y$28/(2*AK19))+$Y$29-($AF$6*$Y$30))+(AP8/(2*AK19)))/$AQ$8)</f>
        <v>47.578944166603364</v>
      </c>
      <c r="AW19" s="125">
        <f>2/(PI()^2)*((1-$AF$6+(1/6)*AL19+(AP8/2)*((($Y$24/2)*AL19)+$Y$25-($AF$6*$Y$26))+((AP8^2)/4)*(($Y$27/2)*AL19+($Y$28/(2*AL19))+$Y$29-($AF$6*$Y$30))+(AP8/(2*AL19)))/$AQ$8)</f>
        <v>61.995556778653999</v>
      </c>
      <c r="AX19" s="125">
        <f>2/(PI()^2)*((1-$AF$6+(1/6)*AM19+(AP8/2)*((($Y$24/2)*AM19)+$Y$25-($AF$6*$Y$26))+((AP8^2)/4)*(($Y$27/2)*AM19+($Y$28/(2*AM19))+$Y$29-($AF$6*$Y$30))+(AP8/(2*AM19)))/$AQ$8)</f>
        <v>78.334582962834659</v>
      </c>
      <c r="AY19" s="121"/>
      <c r="AZ19" s="121">
        <f t="shared" si="5"/>
        <v>1.5351871027729358</v>
      </c>
      <c r="BA19" s="121"/>
      <c r="BB19" s="121">
        <v>1.02</v>
      </c>
      <c r="BC19" s="121">
        <v>1.3867177525358036</v>
      </c>
      <c r="BD19" s="121">
        <v>1.3907651586436574</v>
      </c>
      <c r="BE19" s="121">
        <v>1.394696555552541</v>
      </c>
      <c r="BF19" s="121">
        <v>1.3985165594223186</v>
      </c>
      <c r="BG19" s="121">
        <v>1.4022295682778123</v>
      </c>
      <c r="BH19" s="121">
        <v>1.4093511640440131</v>
      </c>
      <c r="BI19" s="121">
        <v>1.4160925497187502</v>
      </c>
      <c r="BJ19" s="121">
        <v>1.4224820717084323</v>
      </c>
      <c r="BK19" s="121">
        <v>1.4370799288858989</v>
      </c>
      <c r="BL19" s="121">
        <v>1.4499771779066328</v>
      </c>
      <c r="BM19" s="121">
        <v>1.471710308637912</v>
      </c>
      <c r="BN19" s="121">
        <v>1.50379530385805</v>
      </c>
      <c r="BO19" s="121">
        <v>1.5497010712222596</v>
      </c>
      <c r="BP19" s="121">
        <v>1.589098735064018</v>
      </c>
      <c r="BQ19" s="121">
        <v>1.6231601071244104</v>
      </c>
      <c r="BR19" s="121">
        <v>1.6528291817099112</v>
      </c>
    </row>
    <row r="20" spans="1:70" x14ac:dyDescent="0.3">
      <c r="A20" s="37"/>
      <c r="B20" s="117"/>
      <c r="C20" s="128"/>
      <c r="D20" s="37"/>
      <c r="E20" s="51"/>
      <c r="F20" s="14" t="s">
        <v>59</v>
      </c>
      <c r="G20" s="23">
        <f>G15/G16</f>
        <v>2.8</v>
      </c>
      <c r="H20" s="11" t="s">
        <v>3</v>
      </c>
      <c r="I20" s="80"/>
      <c r="J20" s="85"/>
      <c r="K20" s="85"/>
      <c r="V20" s="126"/>
      <c r="Z20" s="115"/>
      <c r="AB20" s="56">
        <v>1</v>
      </c>
      <c r="AC20" s="121">
        <f t="shared" si="3"/>
        <v>0.96153846153846145</v>
      </c>
      <c r="AD20" s="121">
        <v>1.04</v>
      </c>
      <c r="AE20" s="124">
        <f t="shared" si="4"/>
        <v>9.1250040690545084</v>
      </c>
      <c r="AF20" s="124">
        <f t="shared" si="2"/>
        <v>36.500016276218034</v>
      </c>
      <c r="AG20" s="124">
        <f t="shared" si="2"/>
        <v>82.12503662149058</v>
      </c>
      <c r="AH20" s="124">
        <f t="shared" si="2"/>
        <v>146.00006510487214</v>
      </c>
      <c r="AI20" s="124">
        <f t="shared" si="2"/>
        <v>228.12510172636266</v>
      </c>
      <c r="AJ20" s="124">
        <f t="shared" si="2"/>
        <v>328.50014648596232</v>
      </c>
      <c r="AK20" s="124">
        <f t="shared" si="2"/>
        <v>447.12519938367092</v>
      </c>
      <c r="AL20" s="124">
        <f t="shared" si="2"/>
        <v>584.00026041948854</v>
      </c>
      <c r="AM20" s="124">
        <f t="shared" si="2"/>
        <v>739.12532959341524</v>
      </c>
      <c r="AN20" s="124">
        <f t="shared" si="2"/>
        <v>912.50040690545063</v>
      </c>
      <c r="AO20" s="127"/>
      <c r="AP20" s="125">
        <f>2/(PI()^2)*((1-$AF$6+(1/6)*AE20+(AP8/2)*((($Y$24/2)*AE20)+$Y$25-($AF$6*$Y$26))+((AP8^2)/4)*(($Y$27/2)*AE20+($Y$28/(2*AE20))+$Y$29-($AF$6*$Y$30))+(AP8/(2*AE20)))/$AQ$8)</f>
        <v>1.5022472519719552</v>
      </c>
      <c r="AQ20" s="125">
        <f>2/(PI()^2)*((1-$AF$6+(1/6)*AF20+(AP8/2)*((($Y$24/2)*AF20)+$Y$25-($AF$6*$Y$26))+((AP8^2)/4)*(($Y$27/2)*AF20+($Y$28/(2*AF20))+$Y$29-($AF$6*$Y$30))+(AP8/(2*AF20)))/$AQ$8)</f>
        <v>4.2035348589643267</v>
      </c>
      <c r="AR20" s="125">
        <f>2/(PI()^2)*((1-$AF$6+(1/6)*AG20+(AP8/2)*((($Y$24/2)*AG20)+$Y$25-($AF$6*$Y$26))+((AP8^2)/4)*(($Y$27/2)*AG20+($Y$28/(2*AG20))+$Y$29-($AF$6*$Y$30))+(AP8/(2*AG20)))/$AQ$8)</f>
        <v>8.8127764677646301</v>
      </c>
      <c r="AS20" s="125">
        <f>2/(PI()^2)*((1-$AF$6+(1/6)*AH20+(AP8/2)*((($Y$24/2)*AH20)+$Y$25-($AF$6*$Y$26))+((AP8^2)/4)*(($Y$27/2)*AH20+($Y$28/(2*AH20))+$Y$29-($AF$6*$Y$30))+(AP8/(2*AH20)))/$AQ$8)</f>
        <v>15.279771017210514</v>
      </c>
      <c r="AT20" s="125">
        <f>2/(PI()^2)*((1-$AF$6+(1/6)*AI20+(AP8/2)*((($Y$24/2)*AI20)+$Y$25-($AF$6*$Y$26))+((AP8^2)/4)*(($Y$27/2)*AI20+($Y$28/(2*AI20))+$Y$29-($AF$6*$Y$30))+(AP8/(2*AI20)))/$AQ$8)</f>
        <v>23.598333736566769</v>
      </c>
      <c r="AU20" s="125">
        <f>2/(PI()^2)*((1-$AF$6+(1/6)*AJ20+(AP8/2)*((($Y$24/2)*AJ20)+$Y$25-($AF$6*$Y$26))+((AP8^2)/4)*(($Y$27/2)*AJ20+($Y$28/(2*AJ20))+$Y$29-($AF$6*$Y$30))+(AP8/(2*AJ20)))/$AQ$8)</f>
        <v>33.766938513574075</v>
      </c>
      <c r="AV20" s="125">
        <f>2/(PI()^2)*((1-$AF$6+(1/6)*AK20+(AP8/2)*((($Y$24/2)*AK20)+$Y$25-($AF$6*$Y$26))+((AP8^2)/4)*(($Y$27/2)*AK20+($Y$28/(2*AK20))+$Y$29-($AF$6*$Y$30))+(AP8/(2*AK20)))/$AQ$8)</f>
        <v>45.785062437587172</v>
      </c>
      <c r="AW20" s="125">
        <f>2/(PI()^2)*((1-$AF$6+(1/6)*AL20+(AP8/2)*((($Y$24/2)*AL20)+$Y$25-($AF$6*$Y$26))+((AP8^2)/4)*(($Y$27/2)*AL20+($Y$28/(2*AL20))+$Y$29-($AF$6*$Y$30))+(AP8/(2*AL20)))/$AQ$8)</f>
        <v>59.652487082764438</v>
      </c>
      <c r="AX20" s="125">
        <f>2/(PI()^2)*((1-$AF$6+(1/6)*AM20+(AP8/2)*((($Y$24/2)*AM20)+$Y$25-($AF$6*$Y$26))+((AP8^2)/4)*(($Y$27/2)*AM20+($Y$28/(2*AM20))+$Y$29-($AF$6*$Y$30))+(AP8/(2*AM20)))/$AQ$8)</f>
        <v>75.369108100717213</v>
      </c>
      <c r="AY20" s="121"/>
      <c r="AZ20" s="121">
        <f t="shared" si="5"/>
        <v>1.5022472519719552</v>
      </c>
      <c r="BA20" s="121"/>
      <c r="BB20" s="121">
        <v>1.04</v>
      </c>
      <c r="BC20" s="121">
        <v>1.3501051843155698</v>
      </c>
      <c r="BD20" s="121">
        <v>1.3542768231706863</v>
      </c>
      <c r="BE20" s="121">
        <v>1.3583273518685079</v>
      </c>
      <c r="BF20" s="121">
        <v>1.3622616829568033</v>
      </c>
      <c r="BG20" s="121">
        <v>1.3660844889489152</v>
      </c>
      <c r="BH20" s="121">
        <v>1.373413088652861</v>
      </c>
      <c r="BI20" s="121">
        <v>1.3803461847654186</v>
      </c>
      <c r="BJ20" s="121">
        <v>1.3869137056970133</v>
      </c>
      <c r="BK20" s="121">
        <v>1.4019051808967236</v>
      </c>
      <c r="BL20" s="121">
        <v>1.4151357224359449</v>
      </c>
      <c r="BM20" s="121">
        <v>1.437401540842022</v>
      </c>
      <c r="BN20" s="121">
        <v>1.4702113451233469</v>
      </c>
      <c r="BO20" s="121">
        <v>1.5170388667549275</v>
      </c>
      <c r="BP20" s="121">
        <v>1.5571306310197663</v>
      </c>
      <c r="BQ20" s="121">
        <v>1.591726791246421</v>
      </c>
      <c r="BR20" s="121">
        <v>1.6218160647699809</v>
      </c>
    </row>
    <row r="21" spans="1:70" x14ac:dyDescent="0.3">
      <c r="A21" s="37"/>
      <c r="B21" s="81"/>
      <c r="C21" s="90"/>
      <c r="D21" s="85"/>
      <c r="E21" s="38"/>
      <c r="F21" s="131"/>
      <c r="J21" s="89"/>
      <c r="K21" s="80"/>
      <c r="V21" s="126"/>
      <c r="Z21" s="115"/>
      <c r="AB21" s="56">
        <v>1</v>
      </c>
      <c r="AC21" s="121">
        <f t="shared" si="3"/>
        <v>0.94339622641509424</v>
      </c>
      <c r="AD21" s="121">
        <v>1.06</v>
      </c>
      <c r="AE21" s="124">
        <f t="shared" si="4"/>
        <v>8.7839127813183993</v>
      </c>
      <c r="AF21" s="124">
        <f t="shared" si="2"/>
        <v>35.135651125273597</v>
      </c>
      <c r="AG21" s="124">
        <f t="shared" si="2"/>
        <v>79.055215031865615</v>
      </c>
      <c r="AH21" s="124">
        <f t="shared" si="2"/>
        <v>140.54260450109439</v>
      </c>
      <c r="AI21" s="124">
        <f t="shared" si="2"/>
        <v>219.59781953295999</v>
      </c>
      <c r="AJ21" s="124">
        <f t="shared" si="2"/>
        <v>316.22086012746246</v>
      </c>
      <c r="AK21" s="124">
        <f t="shared" si="2"/>
        <v>430.41172628460168</v>
      </c>
      <c r="AL21" s="124">
        <f t="shared" si="2"/>
        <v>562.17041800437755</v>
      </c>
      <c r="AM21" s="124">
        <f t="shared" si="2"/>
        <v>711.49693528679052</v>
      </c>
      <c r="AN21" s="124">
        <f t="shared" si="2"/>
        <v>878.39127813183995</v>
      </c>
      <c r="AO21" s="127"/>
      <c r="AP21" s="125">
        <f>2/(PI()^2)*((1-$AF$6+(1/6)*AE21+(AP8/2)*((($Y$24/2)*AE21)+$Y$25-($AF$6*$Y$26))+((AP8^2)/4)*(($Y$27/2)*AE21+($Y$28/(2*AE21))+$Y$29-($AF$6*$Y$30))+(AP8/(2*AE21)))/$AQ$8)</f>
        <v>1.4714314201132999</v>
      </c>
      <c r="AQ21" s="125">
        <f>2/(PI()^2)*((1-$AF$6+(1/6)*AF21+(AP8/2)*((($Y$24/2)*AF21)+$Y$25-($AF$6*$Y$26))+((AP8^2)/4)*(($Y$27/2)*AF21+($Y$28/(2*AF21))+$Y$29-($AF$6*$Y$30))+(AP8/(2*AF21)))/$AQ$8)</f>
        <v>4.066236027743189</v>
      </c>
      <c r="AR21" s="125">
        <f>2/(PI()^2)*((1-$AF$6+(1/6)*AG21+(AP8/2)*((($Y$24/2)*AG21)+$Y$25-($AF$6*$Y$26))+((AP8^2)/4)*(($Y$27/2)*AG21+($Y$28/(2*AG21))+$Y$29-($AF$6*$Y$30))+(AP8/(2*AG21)))/$AQ$8)</f>
        <v>8.5021646387279546</v>
      </c>
      <c r="AS21" s="125">
        <f>2/(PI()^2)*((1-$AF$6+(1/6)*AH21+(AP8/2)*((($Y$24/2)*AH21)+$Y$25-($AF$6*$Y$26))+((AP8^2)/4)*(($Y$27/2)*AH21+($Y$28/(2*AH21))+$Y$29-($AF$6*$Y$30))+(AP8/(2*AH21)))/$AQ$8)</f>
        <v>14.727066816379333</v>
      </c>
      <c r="AT21" s="125">
        <f>2/(PI()^2)*((1-$AF$6+(1/6)*AI21+(AP8/2)*((($Y$24/2)*AI21)+$Y$25-($AF$6*$Y$26))+((AP8^2)/4)*(($Y$27/2)*AI21+($Y$28/(2*AI21))+$Y$29-($AF$6*$Y$30))+(AP8/(2*AI21)))/$AQ$8)</f>
        <v>22.734517626897336</v>
      </c>
      <c r="AU21" s="125">
        <f>2/(PI()^2)*((1-$AF$6+(1/6)*AJ21+(AP8/2)*((($Y$24/2)*AJ21)+$Y$25-($AF$6*$Y$26))+((AP8^2)/4)*(($Y$27/2)*AJ21+($Y$28/(2*AJ21))+$Y$29-($AF$6*$Y$30))+(AP8/(2*AJ21)))/$AQ$8)</f>
        <v>32.522931697006655</v>
      </c>
      <c r="AV21" s="125">
        <f>2/(PI()^2)*((1-$AF$6+(1/6)*AK21+(AP8/2)*((($Y$24/2)*AK21)+$Y$25-($AF$6*$Y$26))+((AP8^2)/4)*(($Y$27/2)*AK21+($Y$28/(2*AK21))+$Y$29-($AF$6*$Y$30))+(AP8/(2*AK21)))/$AQ$8)</f>
        <v>44.091765810729996</v>
      </c>
      <c r="AW21" s="125">
        <f>2/(PI()^2)*((1-$AF$6+(1/6)*AL21+(AP8/2)*((($Y$24/2)*AL21)+$Y$25-($AF$6*$Y$26))+((AP8^2)/4)*(($Y$27/2)*AL21+($Y$28/(2*AL21))+$Y$29-($AF$6*$Y$30))+(AP8/(2*AL21)))/$AQ$8)</f>
        <v>57.440793060453046</v>
      </c>
      <c r="AX21" s="125">
        <f>2/(PI()^2)*((1-$AF$6+(1/6)*AM21+(AP8/2)*((($Y$24/2)*AM21)+$Y$25-($AF$6*$Y$26))+((AP8^2)/4)*(($Y$27/2)*AM21+($Y$28/(2*AM21))+$Y$29-($AF$6*$Y$30))+(AP8/(2*AM21)))/$AQ$8)</f>
        <v>72.569905045797242</v>
      </c>
      <c r="AY21" s="121"/>
      <c r="AZ21" s="121">
        <f t="shared" si="5"/>
        <v>1.4714314201132999</v>
      </c>
      <c r="BA21" s="121"/>
      <c r="BB21" s="121">
        <v>1.06</v>
      </c>
      <c r="BC21" s="121">
        <v>1.3155454113120582</v>
      </c>
      <c r="BD21" s="121">
        <v>1.319843695092155</v>
      </c>
      <c r="BE21" s="121">
        <v>1.3240156685601852</v>
      </c>
      <c r="BF21" s="121">
        <v>1.3280665464220534</v>
      </c>
      <c r="BG21" s="121">
        <v>1.332001281023131</v>
      </c>
      <c r="BH21" s="121">
        <v>1.3395409028251339</v>
      </c>
      <c r="BI21" s="121">
        <v>1.3466694302276903</v>
      </c>
      <c r="BJ21" s="121">
        <v>1.3534184044331896</v>
      </c>
      <c r="BK21" s="121">
        <v>1.3688111349635537</v>
      </c>
      <c r="BL21" s="121">
        <v>1.3823814342052154</v>
      </c>
      <c r="BM21" s="121">
        <v>1.4051902699037302</v>
      </c>
      <c r="BN21" s="121">
        <v>1.4387389307144105</v>
      </c>
      <c r="BO21" s="121">
        <v>1.4865060554844274</v>
      </c>
      <c r="BP21" s="121">
        <v>1.5273053460055503</v>
      </c>
      <c r="BQ21" s="121">
        <v>1.5624466273748676</v>
      </c>
      <c r="BR21" s="121">
        <v>1.5929642098914822</v>
      </c>
    </row>
    <row r="22" spans="1:70" x14ac:dyDescent="0.3">
      <c r="F22" s="14" t="s">
        <v>16</v>
      </c>
      <c r="G22" s="21">
        <v>16000000</v>
      </c>
      <c r="H22" s="11" t="s">
        <v>57</v>
      </c>
      <c r="K22" s="80"/>
      <c r="V22" s="126"/>
      <c r="W22" s="126"/>
      <c r="X22" s="127"/>
      <c r="Y22" s="126"/>
      <c r="Z22" s="115"/>
      <c r="AB22" s="56">
        <v>1</v>
      </c>
      <c r="AC22" s="121">
        <f t="shared" si="3"/>
        <v>0.92592592592592582</v>
      </c>
      <c r="AD22" s="121">
        <v>1.08</v>
      </c>
      <c r="AE22" s="124">
        <f t="shared" si="4"/>
        <v>8.4615949940752362</v>
      </c>
      <c r="AF22" s="124">
        <f t="shared" si="2"/>
        <v>33.846379976300945</v>
      </c>
      <c r="AG22" s="124">
        <f t="shared" si="2"/>
        <v>76.154354946677131</v>
      </c>
      <c r="AH22" s="124">
        <f t="shared" si="2"/>
        <v>135.38551990520378</v>
      </c>
      <c r="AI22" s="124">
        <f t="shared" si="2"/>
        <v>211.53987485188088</v>
      </c>
      <c r="AJ22" s="124">
        <f t="shared" si="2"/>
        <v>304.61741978670852</v>
      </c>
      <c r="AK22" s="124">
        <f t="shared" si="2"/>
        <v>414.61815470968656</v>
      </c>
      <c r="AL22" s="124">
        <f t="shared" si="2"/>
        <v>541.54207962081512</v>
      </c>
      <c r="AM22" s="124">
        <f t="shared" si="2"/>
        <v>685.38919452009418</v>
      </c>
      <c r="AN22" s="124">
        <f t="shared" si="2"/>
        <v>846.15949940752353</v>
      </c>
      <c r="AO22" s="127"/>
      <c r="AP22" s="125">
        <f>2/(PI()^2)*((1-$AF$6+(1/6)*AE22+(AP8/2)*((($Y$24/2)*AE22)+$Y$25-($AF$6*$Y$26))+((AP8^2)/4)*(($Y$27/2)*AE22+($Y$28/(2*AE22))+$Y$29-($AF$6*$Y$30))+(AP8/(2*AE22)))/$AQ$8)</f>
        <v>1.4425889702410151</v>
      </c>
      <c r="AQ22" s="125">
        <f>2/(PI()^2)*((1-$AF$6+(1/6)*AF22+(AP8/2)*((($Y$24/2)*AF22)+$Y$25-($AF$6*$Y$26))+((AP8^2)/4)*(($Y$27/2)*AF22+($Y$28/(2*AF22))+$Y$29-($AF$6*$Y$30))+(AP8/(2*AF22)))/$AQ$8)</f>
        <v>3.9365633815382686</v>
      </c>
      <c r="AR22" s="125">
        <f>2/(PI()^2)*((1-$AF$6+(1/6)*AG22+(AP8/2)*((($Y$24/2)*AG22)+$Y$25-($AF$6*$Y$26))+((AP8^2)/4)*(($Y$27/2)*AG22+($Y$28/(2*AG22))+$Y$29-($AF$6*$Y$30))+(AP8/(2*AG22)))/$AQ$8)</f>
        <v>8.2086795458103499</v>
      </c>
      <c r="AS22" s="125">
        <f>2/(PI()^2)*((1-$AF$6+(1/6)*AH22+(AP8/2)*((($Y$24/2)*AH22)+$Y$25-($AF$6*$Y$26))+((AP8^2)/4)*(($Y$27/2)*AH22+($Y$28/(2*AH22))+$Y$29-($AF$6*$Y$30))+(AP8/(2*AH22)))/$AQ$8)</f>
        <v>14.204800519880704</v>
      </c>
      <c r="AT22" s="125">
        <f>2/(PI()^2)*((1-$AF$6+(1/6)*AI22+(AP8/2)*((($Y$24/2)*AI22)+$Y$25-($AF$6*$Y$26))+((AP8^2)/4)*(($Y$27/2)*AI22+($Y$28/(2*AI22))+$Y$29-($AF$6*$Y$30))+(AP8/(2*AI22)))/$AQ$8)</f>
        <v>21.918256632349966</v>
      </c>
      <c r="AU22" s="125">
        <f>2/(PI()^2)*((1-$AF$6+(1/6)*AJ22+(AP8/2)*((($Y$24/2)*AJ22)+$Y$25-($AF$6*$Y$26))+((AP8^2)/4)*(($Y$27/2)*AJ22+($Y$28/(2*AJ22))+$Y$29-($AF$6*$Y$30))+(AP8/(2*AJ22)))/$AQ$8)</f>
        <v>31.347402120145592</v>
      </c>
      <c r="AV22" s="125">
        <f>2/(PI()^2)*((1-$AF$6+(1/6)*AK22+(AP8/2)*((($Y$24/2)*AK22)+$Y$25-($AF$6*$Y$26))+((AP8^2)/4)*(($Y$27/2)*AK22+($Y$28/(2*AK22))+$Y$29-($AF$6*$Y$30))+(AP8/(2*AK22)))/$AQ$8)</f>
        <v>42.491673075190064</v>
      </c>
      <c r="AW22" s="125">
        <f>2/(PI()^2)*((1-$AF$6+(1/6)*AL22+(AP8/2)*((($Y$24/2)*AL22)+$Y$25-($AF$6*$Y$26))+((AP8^2)/4)*(($Y$27/2)*AL22+($Y$28/(2*AL22))+$Y$29-($AF$6*$Y$30))+(AP8/(2*AL22)))/$AQ$8)</f>
        <v>55.350833946538799</v>
      </c>
      <c r="AX22" s="125">
        <f>2/(PI()^2)*((1-$AF$6+(1/6)*AM22+(AP8/2)*((($Y$24/2)*AM22)+$Y$25-($AF$6*$Y$26))+((AP8^2)/4)*(($Y$27/2)*AM22+($Y$28/(2*AM22))+$Y$29-($AF$6*$Y$30))+(AP8/(2*AM22)))/$AQ$8)</f>
        <v>69.92477220464248</v>
      </c>
      <c r="AY22" s="121"/>
      <c r="AZ22" s="121">
        <f t="shared" si="5"/>
        <v>1.4425889702410151</v>
      </c>
      <c r="BA22" s="121"/>
      <c r="BB22" s="121">
        <v>1.08</v>
      </c>
      <c r="BC22" s="121">
        <v>1.2828877915996015</v>
      </c>
      <c r="BD22" s="121">
        <v>1.2873151324883176</v>
      </c>
      <c r="BE22" s="121">
        <v>1.2916108637218546</v>
      </c>
      <c r="BF22" s="121">
        <v>1.29578050793366</v>
      </c>
      <c r="BG22" s="121">
        <v>1.2998293026438972</v>
      </c>
      <c r="BH22" s="121">
        <v>1.3075839647769607</v>
      </c>
      <c r="BI22" s="121">
        <v>1.3149116444132987</v>
      </c>
      <c r="BJ22" s="121">
        <v>1.3218455263314273</v>
      </c>
      <c r="BK22" s="121">
        <v>1.3376471498148137</v>
      </c>
      <c r="BL22" s="121">
        <v>1.3515636722980056</v>
      </c>
      <c r="BM22" s="121">
        <v>1.3749258556605577</v>
      </c>
      <c r="BN22" s="121">
        <v>1.40922742191288</v>
      </c>
      <c r="BO22" s="121">
        <v>1.457952001377959</v>
      </c>
      <c r="BP22" s="121">
        <v>1.4994722468144788</v>
      </c>
      <c r="BQ22" s="121">
        <v>1.5351689850968777</v>
      </c>
      <c r="BR22" s="121">
        <v>1.5661229893404345</v>
      </c>
    </row>
    <row r="23" spans="1:70" x14ac:dyDescent="0.3">
      <c r="A23" s="37"/>
      <c r="F23" s="1" t="s">
        <v>14</v>
      </c>
      <c r="G23" s="21">
        <v>0.31</v>
      </c>
      <c r="H23" s="11"/>
      <c r="I23" s="123"/>
      <c r="V23" s="126"/>
      <c r="W23" s="126"/>
      <c r="X23" s="127"/>
      <c r="Y23" s="126"/>
      <c r="Z23" s="115"/>
      <c r="AB23" s="56">
        <v>1</v>
      </c>
      <c r="AC23" s="121">
        <f t="shared" si="3"/>
        <v>0.90909090909090906</v>
      </c>
      <c r="AD23" s="121">
        <v>1.1000000000000001</v>
      </c>
      <c r="AE23" s="124">
        <f t="shared" si="4"/>
        <v>8.1566978521399633</v>
      </c>
      <c r="AF23" s="124">
        <f t="shared" si="2"/>
        <v>32.626791408559853</v>
      </c>
      <c r="AG23" s="124">
        <f t="shared" si="2"/>
        <v>73.410280669259691</v>
      </c>
      <c r="AH23" s="124">
        <f t="shared" si="2"/>
        <v>130.50716563423941</v>
      </c>
      <c r="AI23" s="124">
        <f t="shared" si="2"/>
        <v>203.91744630349905</v>
      </c>
      <c r="AJ23" s="124">
        <f t="shared" si="2"/>
        <v>293.64112267703877</v>
      </c>
      <c r="AK23" s="124">
        <f t="shared" si="2"/>
        <v>399.67819475485828</v>
      </c>
      <c r="AL23" s="124">
        <f t="shared" si="2"/>
        <v>522.02866253695765</v>
      </c>
      <c r="AM23" s="124">
        <f t="shared" si="2"/>
        <v>660.69252602333711</v>
      </c>
      <c r="AN23" s="124">
        <f t="shared" si="2"/>
        <v>815.66978521399619</v>
      </c>
      <c r="AO23" s="127"/>
      <c r="AP23" s="125">
        <f>2/(PI()^2)*((1-$AF$6+(1/6)*AE23+(AP8/2)*((($Y$24/2)*AE23)+$Y$25-($AF$6*$Y$26))+((AP8^2)/4)*(($Y$27/2)*AE23+($Y$28/(2*AE23))+$Y$29-($AF$6*$Y$30))+(AP8/(2*AE23)))/$AQ$8)</f>
        <v>1.4155828339885224</v>
      </c>
      <c r="AQ23" s="125">
        <f>2/(PI()^2)*((1-$AF$6+(1/6)*AF23+(AP8/2)*((($Y$24/2)*AF23)+$Y$25-($AF$6*$Y$26))+((AP8^2)/4)*(($Y$27/2)*AF23+($Y$28/(2*AF23))+$Y$29-($AF$6*$Y$30))+(AP8/(2*AF23)))/$AQ$8)</f>
        <v>3.8139686468832465</v>
      </c>
      <c r="AR23" s="125">
        <f>2/(PI()^2)*((1-$AF$6+(1/6)*AG23+(AP8/2)*((($Y$24/2)*AG23)+$Y$25-($AF$6*$Y$26))+((AP8^2)/4)*(($Y$27/2)*AG23+($Y$28/(2*AG23))+$Y$29-($AF$6*$Y$30))+(AP8/(2*AG23)))/$AQ$8)</f>
        <v>7.9310875737126123</v>
      </c>
      <c r="AS23" s="125">
        <f>2/(PI()^2)*((1-$AF$6+(1/6)*AH23+(AP8/2)*((($Y$24/2)*AH23)+$Y$25-($AF$6*$Y$26))+((AP8^2)/4)*(($Y$27/2)*AH23+($Y$28/(2*AH23))+$Y$29-($AF$6*$Y$30))+(AP8/(2*AH23)))/$AQ$8)</f>
        <v>13.710779033849352</v>
      </c>
      <c r="AT23" s="125">
        <f>2/(PI()^2)*((1-$AF$6+(1/6)*AI23+(AP8/2)*((($Y$24/2)*AI23)+$Y$25-($AF$6*$Y$26))+((AP8^2)/4)*(($Y$27/2)*AI23+($Y$28/(2*AI23))+$Y$29-($AF$6*$Y$30))+(AP8/(2*AI23)))/$AQ$8)</f>
        <v>21.146124043760196</v>
      </c>
      <c r="AU23" s="125">
        <f>2/(PI()^2)*((1-$AF$6+(1/6)*AJ23+(AP8/2)*((($Y$24/2)*AJ23)+$Y$25-($AF$6*$Y$26))+((AP8^2)/4)*(($Y$27/2)*AJ23+($Y$28/(2*AJ23))+$Y$29-($AF$6*$Y$30))+(AP8/(2*AJ23)))/$AQ$8)</f>
        <v>30.235415321794079</v>
      </c>
      <c r="AV23" s="125">
        <f>2/(PI()^2)*((1-$AF$6+(1/6)*AK23+(AP8/2)*((($Y$24/2)*AK23)+$Y$25-($AF$6*$Y$26))+((AP8^2)/4)*(($Y$27/2)*AK23+($Y$28/(2*AK23))+$Y$29-($AF$6*$Y$30))+(AP8/(2*AK23)))/$AQ$8)</f>
        <v>40.978067881005018</v>
      </c>
      <c r="AW23" s="125">
        <f>2/(PI()^2)*((1-$AF$6+(1/6)*AL23+(AP8/2)*((($Y$24/2)*AL23)+$Y$25-($AF$6*$Y$26))+((AP8^2)/4)*(($Y$27/2)*AL23+($Y$28/(2*AL23))+$Y$29-($AF$6*$Y$30))+(AP8/(2*AL23)))/$AQ$8)</f>
        <v>53.37383736556059</v>
      </c>
      <c r="AX23" s="125">
        <f>2/(PI()^2)*((1-$AF$6+(1/6)*AM23+(AP8/2)*((($Y$24/2)*AM23)+$Y$25-($AF$6*$Y$26))+((AP8^2)/4)*(($Y$27/2)*AM23+($Y$28/(2*AM23))+$Y$29-($AF$6*$Y$30))+(AP8/(2*AM23)))/$AQ$8)</f>
        <v>67.42260703956002</v>
      </c>
      <c r="AY23" s="121"/>
      <c r="AZ23" s="121">
        <f t="shared" si="5"/>
        <v>1.4155828339885224</v>
      </c>
      <c r="BA23" s="121"/>
      <c r="BB23" s="121">
        <v>1.1000000000000001</v>
      </c>
      <c r="BC23" s="121">
        <v>1.2519952522895537</v>
      </c>
      <c r="BD23" s="121">
        <v>1.2565540624759164</v>
      </c>
      <c r="BE23" s="121">
        <v>1.2609758644830227</v>
      </c>
      <c r="BF23" s="121">
        <v>1.2652664946405181</v>
      </c>
      <c r="BG23" s="121">
        <v>1.2694314809854477</v>
      </c>
      <c r="BH23" s="121">
        <v>1.2774052017487187</v>
      </c>
      <c r="BI23" s="121">
        <v>1.284935754645975</v>
      </c>
      <c r="BJ23" s="121">
        <v>1.2920579988125753</v>
      </c>
      <c r="BK23" s="121">
        <v>1.3082761531570326</v>
      </c>
      <c r="BL23" s="121">
        <v>1.3225453647439915</v>
      </c>
      <c r="BM23" s="121">
        <v>1.3464712268282282</v>
      </c>
      <c r="BN23" s="121">
        <v>1.3815397487485173</v>
      </c>
      <c r="BO23" s="121">
        <v>1.4312396369089444</v>
      </c>
      <c r="BP23" s="121">
        <v>1.4734942684913386</v>
      </c>
      <c r="BQ23" s="121">
        <v>1.5097568019995855</v>
      </c>
      <c r="BR23" s="121">
        <v>1.5411553431415628</v>
      </c>
    </row>
    <row r="24" spans="1:70" x14ac:dyDescent="0.3">
      <c r="A24" s="37"/>
      <c r="I24" s="123"/>
      <c r="J24" s="123"/>
      <c r="V24" s="126"/>
      <c r="W24" s="81" t="s">
        <v>92</v>
      </c>
      <c r="X24" s="51" t="s">
        <v>72</v>
      </c>
      <c r="Y24" s="111">
        <v>0.23694000000000001</v>
      </c>
      <c r="Z24" s="115"/>
      <c r="AB24" s="56">
        <v>1</v>
      </c>
      <c r="AC24" s="121">
        <f t="shared" si="3"/>
        <v>0.89285714285714279</v>
      </c>
      <c r="AD24" s="121">
        <v>1.1200000000000001</v>
      </c>
      <c r="AE24" s="124">
        <f t="shared" si="4"/>
        <v>7.867988202399042</v>
      </c>
      <c r="AF24" s="124">
        <f t="shared" si="2"/>
        <v>31.471952809596168</v>
      </c>
      <c r="AG24" s="124">
        <f t="shared" si="2"/>
        <v>70.811893821591383</v>
      </c>
      <c r="AH24" s="124">
        <f t="shared" si="2"/>
        <v>125.88781123838467</v>
      </c>
      <c r="AI24" s="124">
        <f t="shared" si="2"/>
        <v>196.69970505997603</v>
      </c>
      <c r="AJ24" s="124">
        <f t="shared" si="2"/>
        <v>283.24757528636553</v>
      </c>
      <c r="AK24" s="124">
        <f t="shared" si="2"/>
        <v>385.53142191755308</v>
      </c>
      <c r="AL24" s="124">
        <f t="shared" si="2"/>
        <v>503.55124495353868</v>
      </c>
      <c r="AM24" s="124">
        <f t="shared" si="2"/>
        <v>637.30704439432247</v>
      </c>
      <c r="AN24" s="124">
        <f t="shared" si="2"/>
        <v>786.7988202399041</v>
      </c>
      <c r="AO24" s="127"/>
      <c r="AP24" s="125">
        <f>2/(PI()^2)*((1-$AF$6+(1/6)*AE24+(AP8/2)*((($Y$24/2)*AE24)+$Y$25-($AF$6*$Y$26))+((AP8^2)/4)*(($Y$27/2)*AE24+($Y$28/(2*AE24))+$Y$29-($AF$6*$Y$30))+(AP8/(2*AE24)))/$AQ$8)</f>
        <v>1.3902880709446948</v>
      </c>
      <c r="AQ24" s="125">
        <f>2/(PI()^2)*((1-$AF$6+(1/6)*AF24+(AP8/2)*((($Y$24/2)*AF24)+$Y$25-($AF$6*$Y$26))+((AP8^2)/4)*(($Y$27/2)*AF24+($Y$28/(2*AF24))+$Y$29-($AF$6*$Y$30))+(AP8/(2*AF24)))/$AQ$8)</f>
        <v>3.6979520621336204</v>
      </c>
      <c r="AR24" s="125">
        <f>2/(PI()^2)*((1-$AF$6+(1/6)*AG24+(AP8/2)*((($Y$24/2)*AG24)+$Y$25-($AF$6*$Y$26))+((AP8^2)/4)*(($Y$27/2)*AG24+($Y$28/(2*AG24))+$Y$29-($AF$6*$Y$30))+(AP8/(2*AG24)))/$AQ$8)</f>
        <v>7.6682642587345997</v>
      </c>
      <c r="AS24" s="125">
        <f>2/(PI()^2)*((1-$AF$6+(1/6)*AH24+(AP8/2)*((($Y$24/2)*AH24)+$Y$25-($AF$6*$Y$26))+((AP8^2)/4)*(($Y$27/2)*AH24+($Y$28/(2*AH24))+$Y$29-($AF$6*$Y$30))+(AP8/(2*AH24)))/$AQ$8)</f>
        <v>13.24300331170727</v>
      </c>
      <c r="AT24" s="125">
        <f>2/(PI()^2)*((1-$AF$6+(1/6)*AI24+(AP8/2)*((($Y$24/2)*AI24)+$Y$25-($AF$6*$Y$26))+((AP8^2)/4)*(($Y$27/2)*AI24+($Y$28/(2*AI24))+$Y$29-($AF$6*$Y$30))+(AP8/(2*AI24)))/$AQ$8)</f>
        <v>20.414996350849862</v>
      </c>
      <c r="AU24" s="125">
        <f>2/(PI()^2)*((1-$AF$6+(1/6)*AJ24+(AP8/2)*((($Y$24/2)*AJ24)+$Y$25-($AF$6*$Y$26))+((AP8^2)/4)*(($Y$27/2)*AJ24+($Y$28/(2*AJ24))+$Y$29-($AF$6*$Y$30))+(AP8/(2*AJ24)))/$AQ$8)</f>
        <v>29.182473447151551</v>
      </c>
      <c r="AV24" s="125">
        <f>2/(PI()^2)*((1-$AF$6+(1/6)*AK24+(AP8/2)*((($Y$24/2)*AK24)+$Y$25-($AF$6*$Y$26))+((AP8^2)/4)*(($Y$27/2)*AK24+($Y$28/(2*AK24))+$Y$29-($AF$6*$Y$30))+(AP8/(2*AK24)))/$AQ$8)</f>
        <v>39.544828148029673</v>
      </c>
      <c r="AW24" s="125">
        <f>2/(PI()^2)*((1-$AF$6+(1/6)*AL24+(AP8/2)*((($Y$24/2)*AL24)+$Y$25-($AF$6*$Y$26))+((AP8^2)/4)*(($Y$27/2)*AL24+($Y$28/(2*AL24))+$Y$29-($AF$6*$Y$30))+(AP8/(2*AL24)))/$AQ$8)</f>
        <v>51.501807131206355</v>
      </c>
      <c r="AX24" s="125">
        <f>2/(PI()^2)*((1-$AF$6+(1/6)*AM24+(AP8/2)*((($Y$24/2)*AM24)+$Y$25-($AF$6*$Y$26))+((AP8^2)/4)*(($Y$27/2)*AM24+($Y$28/(2*AM24))+$Y$29-($AF$6*$Y$30))+(AP8/(2*AM24)))/$AQ$8)</f>
        <v>65.053289377248632</v>
      </c>
      <c r="AY24" s="121"/>
      <c r="AZ24" s="121">
        <f t="shared" si="5"/>
        <v>1.3902880709446948</v>
      </c>
      <c r="BA24" s="121"/>
      <c r="BB24" s="121">
        <v>1.1200000000000001</v>
      </c>
      <c r="BC24" s="121">
        <v>1.2227428488488392</v>
      </c>
      <c r="BD24" s="121">
        <v>1.2274355405267874</v>
      </c>
      <c r="BE24" s="121">
        <v>1.2319857263271587</v>
      </c>
      <c r="BF24" s="121">
        <v>1.2363995620437711</v>
      </c>
      <c r="BG24" s="121">
        <v>1.2406828715720226</v>
      </c>
      <c r="BH24" s="121">
        <v>1.2488796693249404</v>
      </c>
      <c r="BI24" s="121">
        <v>1.2566168165862277</v>
      </c>
      <c r="BJ24" s="121">
        <v>1.2639308776256686</v>
      </c>
      <c r="BK24" s="121">
        <v>1.2805732009996473</v>
      </c>
      <c r="BL24" s="121">
        <v>1.2952015678471662</v>
      </c>
      <c r="BM24" s="121">
        <v>1.3197014403360787</v>
      </c>
      <c r="BN24" s="121">
        <v>1.3555509693484309</v>
      </c>
      <c r="BO24" s="121">
        <v>1.406244022431933</v>
      </c>
      <c r="BP24" s="121">
        <v>1.449246473734529</v>
      </c>
      <c r="BQ24" s="121">
        <v>1.4860851430987883</v>
      </c>
      <c r="BR24" s="121">
        <v>1.5179363385325735</v>
      </c>
    </row>
    <row r="25" spans="1:70" x14ac:dyDescent="0.3">
      <c r="F25" s="51" t="s">
        <v>82</v>
      </c>
      <c r="G25" s="132">
        <v>8</v>
      </c>
      <c r="J25" s="123"/>
      <c r="K25" s="37"/>
      <c r="V25" s="126"/>
      <c r="W25" s="123"/>
      <c r="X25" s="51" t="s">
        <v>74</v>
      </c>
      <c r="Y25" s="111">
        <v>0.79545999999999994</v>
      </c>
      <c r="Z25" s="115"/>
      <c r="AB25" s="56">
        <v>1</v>
      </c>
      <c r="AC25" s="121">
        <f t="shared" si="3"/>
        <v>0.8771929824561403</v>
      </c>
      <c r="AD25" s="121">
        <v>1.1400000000000001</v>
      </c>
      <c r="AE25" s="124">
        <f t="shared" si="4"/>
        <v>7.5943401054858093</v>
      </c>
      <c r="AF25" s="124">
        <f t="shared" si="2"/>
        <v>30.377360421943237</v>
      </c>
      <c r="AG25" s="124">
        <f t="shared" si="2"/>
        <v>68.349060949372287</v>
      </c>
      <c r="AH25" s="124">
        <f t="shared" si="2"/>
        <v>121.50944168777295</v>
      </c>
      <c r="AI25" s="124">
        <f t="shared" si="2"/>
        <v>189.85850263714522</v>
      </c>
      <c r="AJ25" s="124">
        <f t="shared" si="2"/>
        <v>273.39624379748915</v>
      </c>
      <c r="AK25" s="124">
        <f t="shared" si="2"/>
        <v>372.12266516880464</v>
      </c>
      <c r="AL25" s="124">
        <f t="shared" si="2"/>
        <v>486.03776675109179</v>
      </c>
      <c r="AM25" s="124">
        <f t="shared" si="2"/>
        <v>615.14154854435071</v>
      </c>
      <c r="AN25" s="124">
        <f t="shared" si="2"/>
        <v>759.43401054858089</v>
      </c>
      <c r="AO25" s="127"/>
      <c r="AP25" s="125">
        <f>2/(PI()^2)*((1-$AF$6+(1/6)*AE25+(AP8/2)*((($Y$24/2)*AE25)+$Y$25-($AF$6*$Y$26))+((AP8^2)/4)*(($Y$27/2)*AE25+($Y$28/(2*AE25))+$Y$29-($AF$6*$Y$30))+(AP8/(2*AE25)))/$AQ$8)</f>
        <v>1.3665906033637691</v>
      </c>
      <c r="AQ25" s="125">
        <f>2/(PI()^2)*((1-$AF$6+(1/6)*AF25+(AP8/2)*((($Y$24/2)*AF25)+$Y$25-($AF$6*$Y$26))+((AP8^2)/4)*(($Y$27/2)*AF25+($Y$28/(2*AF25))+$Y$29-($AF$6*$Y$30))+(AP8/(2*AF25)))/$AQ$8)</f>
        <v>3.5880573163063345</v>
      </c>
      <c r="AR25" s="125">
        <f>2/(PI()^2)*((1-$AF$6+(1/6)*AG25+(AP8/2)*((($Y$24/2)*AG25)+$Y$25-($AF$6*$Y$26))+((AP8^2)/4)*(($Y$27/2)*AG25+($Y$28/(2*AG25))+$Y$29-($AF$6*$Y$30))+(AP8/(2*AG25)))/$AQ$8)</f>
        <v>7.419182901164441</v>
      </c>
      <c r="AS25" s="125">
        <f>2/(PI()^2)*((1-$AF$6+(1/6)*AH25+(AP8/2)*((($Y$24/2)*AH25)+$Y$25-($AF$6*$Y$26))+((AP8^2)/4)*(($Y$27/2)*AH25+($Y$28/(2*AH25))+$Y$29-($AF$6*$Y$30))+(AP8/(2*AH25)))/$AQ$8)</f>
        <v>12.799648109522231</v>
      </c>
      <c r="AT25" s="125">
        <f>2/(PI()^2)*((1-$AF$6+(1/6)*AI25+(AP8/2)*((($Y$24/2)*AI25)+$Y$25-($AF$6*$Y$26))+((AP8^2)/4)*(($Y$27/2)*AI25+($Y$28/(2*AI25))+$Y$29-($AF$6*$Y$30))+(AP8/(2*AI25)))/$AQ$8)</f>
        <v>19.722021609974867</v>
      </c>
      <c r="AU25" s="125">
        <f>2/(PI()^2)*((1-$AF$6+(1/6)*AJ25+(AP8/2)*((($Y$24/2)*AJ25)+$Y$25-($AF$6*$Y$26))+((AP8^2)/4)*(($Y$27/2)*AJ25+($Y$28/(2*AJ25))+$Y$29-($AF$6*$Y$30))+(AP8/(2*AJ25)))/$AQ$8)</f>
        <v>28.18446969737051</v>
      </c>
      <c r="AV25" s="125">
        <f>2/(PI()^2)*((1-$AF$6+(1/6)*AK25+(AP8/2)*((($Y$24/2)*AK25)+$Y$25-($AF$6*$Y$26))+((AP8^2)/4)*(($Y$27/2)*AK25+($Y$28/(2*AK25))+$Y$29-($AF$6*$Y$30))+(AP8/(2*AK25)))/$AQ$8)</f>
        <v>38.186364066721588</v>
      </c>
      <c r="AW25" s="125">
        <f>2/(PI()^2)*((1-$AF$6+(1/6)*AL25+(AP8/2)*((($Y$24/2)*AL25)+$Y$25-($AF$6*$Y$26))+((AP8^2)/4)*(($Y$27/2)*AL25+($Y$28/(2*AL25))+$Y$29-($AF$6*$Y$30))+(AP8/(2*AL25)))/$AQ$8)</f>
        <v>49.727442267747222</v>
      </c>
      <c r="AX25" s="125">
        <f>2/(PI()^2)*((1-$AF$6+(1/6)*AM25+(AP8/2)*((($Y$24/2)*AM25)+$Y$25-($AF$6*$Y$26))+((AP8^2)/4)*(($Y$27/2)*AM25+($Y$28/(2*AM25))+$Y$29-($AF$6*$Y$30))+(AP8/(2*AM25)))/$AQ$8)</f>
        <v>62.807578920301452</v>
      </c>
      <c r="AY25" s="121"/>
      <c r="AZ25" s="121">
        <f t="shared" si="5"/>
        <v>1.3665906033637691</v>
      </c>
      <c r="BA25" s="121"/>
      <c r="BB25" s="121">
        <v>1.1400000000000001</v>
      </c>
      <c r="BC25" s="121">
        <v>1.1950164997681172</v>
      </c>
      <c r="BD25" s="121">
        <v>1.1998454851360734</v>
      </c>
      <c r="BE25" s="121">
        <v>1.2045263677600295</v>
      </c>
      <c r="BF25" s="121">
        <v>1.2090656286653232</v>
      </c>
      <c r="BG25" s="121">
        <v>1.2134693929466145</v>
      </c>
      <c r="BH25" s="121">
        <v>1.2218932861036682</v>
      </c>
      <c r="BI25" s="121">
        <v>1.2298407489014722</v>
      </c>
      <c r="BJ25" s="121">
        <v>1.2373500815189511</v>
      </c>
      <c r="BK25" s="121">
        <v>1.2544242123286635</v>
      </c>
      <c r="BL25" s="121">
        <v>1.2694182008624808</v>
      </c>
      <c r="BM25" s="121">
        <v>1.2945024160100365</v>
      </c>
      <c r="BN25" s="121">
        <v>1.3311470046321827</v>
      </c>
      <c r="BO25" s="121">
        <v>1.3828510809002696</v>
      </c>
      <c r="BP25" s="121">
        <v>1.4266147876374613</v>
      </c>
      <c r="BQ25" s="121">
        <v>1.4640399356038147</v>
      </c>
      <c r="BR25" s="121">
        <v>1.4963519047515272</v>
      </c>
    </row>
    <row r="26" spans="1:70" x14ac:dyDescent="0.3">
      <c r="F26" s="51" t="s">
        <v>59</v>
      </c>
      <c r="G26" s="143">
        <f>G15/G16</f>
        <v>2.8</v>
      </c>
      <c r="K26" s="37"/>
      <c r="V26" s="126"/>
      <c r="W26" s="123"/>
      <c r="X26" s="51" t="s">
        <v>76</v>
      </c>
      <c r="Y26" s="111">
        <v>0.89395000000000002</v>
      </c>
      <c r="Z26" s="115"/>
      <c r="AB26" s="56">
        <v>1</v>
      </c>
      <c r="AC26" s="121">
        <f t="shared" si="3"/>
        <v>0.86206896551724133</v>
      </c>
      <c r="AD26" s="121">
        <v>1.1600000000000001</v>
      </c>
      <c r="AE26" s="124">
        <f t="shared" si="4"/>
        <v>7.3347238414754434</v>
      </c>
      <c r="AF26" s="124">
        <f t="shared" si="2"/>
        <v>29.338895365901774</v>
      </c>
      <c r="AG26" s="124">
        <f t="shared" si="2"/>
        <v>66.012514573278992</v>
      </c>
      <c r="AH26" s="124">
        <f t="shared" si="2"/>
        <v>117.35558146360709</v>
      </c>
      <c r="AI26" s="124">
        <f t="shared" si="2"/>
        <v>183.36809603688607</v>
      </c>
      <c r="AJ26" s="124">
        <f t="shared" si="2"/>
        <v>264.05005829311597</v>
      </c>
      <c r="AK26" s="124">
        <f t="shared" si="2"/>
        <v>359.40146823229679</v>
      </c>
      <c r="AL26" s="124">
        <f t="shared" si="2"/>
        <v>469.42232585442838</v>
      </c>
      <c r="AM26" s="124">
        <f t="shared" si="2"/>
        <v>594.11263115951101</v>
      </c>
      <c r="AN26" s="124">
        <f t="shared" si="2"/>
        <v>733.47238414754429</v>
      </c>
      <c r="AO26" s="127"/>
      <c r="AP26" s="125">
        <f>2/(PI()^2)*((1-$AF$6+(1/6)*AE26+(AP8/2)*((($Y$24/2)*AE26)+$Y$25-($AF$6*$Y$26))+((AP8^2)/4)*(($Y$27/2)*AE26+($Y$28/(2*AE26))+$Y$29-($AF$6*$Y$30))+(AP8/(2*AE26)))/$AQ$8)</f>
        <v>1.3443861022460941</v>
      </c>
      <c r="AQ26" s="125">
        <f>2/(PI()^2)*((1-$AF$6+(1/6)*AF26+(AP8/2)*((($Y$24/2)*AF26)+$Y$25-($AF$6*$Y$26))+((AP8^2)/4)*(($Y$27/2)*AF26+($Y$28/(2*AF26))+$Y$29-($AF$6*$Y$30))+(AP8/(2*AF26)))/$AQ$8)</f>
        <v>3.4838670934027833</v>
      </c>
      <c r="AR26" s="125">
        <f>2/(PI()^2)*((1-$AF$6+(1/6)*AG26+(AP8/2)*((($Y$24/2)*AG26)+$Y$25-($AF$6*$Y$26))+((AP8^2)/4)*(($Y$27/2)*AG26+($Y$28/(2*AG26))+$Y$29-($AF$6*$Y$30))+(AP8/(2*AG26)))/$AQ$8)</f>
        <v>7.1829045400052758</v>
      </c>
      <c r="AS26" s="125">
        <f>2/(PI()^2)*((1-$AF$6+(1/6)*AH26+(AP8/2)*((($Y$24/2)*AH26)+$Y$25-($AF$6*$Y$26))+((AP8^2)/4)*(($Y$27/2)*AH26+($Y$28/(2*AH26))+$Y$29-($AF$6*$Y$30))+(AP8/(2*AH26)))/$AQ$8)</f>
        <v>12.37904416329982</v>
      </c>
      <c r="AT26" s="125">
        <f>2/(PI()^2)*((1-$AF$6+(1/6)*AI26+(AP8/2)*((($Y$24/2)*AI26)+$Y$25-($AF$6*$Y$26))+((AP8^2)/4)*(($Y$27/2)*AI26+($Y$28/(2*AI26))+$Y$29-($AF$6*$Y$30))+(AP8/(2*AI26)))/$AQ$8)</f>
        <v>19.064591596143945</v>
      </c>
      <c r="AU26" s="125">
        <f>2/(PI()^2)*((1-$AF$6+(1/6)*AJ26+(AP8/2)*((($Y$24/2)*AJ26)+$Y$25-($AF$6*$Y$26))+((AP8^2)/4)*(($Y$27/2)*AJ26+($Y$28/(2*AJ26))+$Y$29-($AF$6*$Y$30))+(AP8/(2*AJ26)))/$AQ$8)</f>
        <v>27.237648228463545</v>
      </c>
      <c r="AV26" s="125">
        <f>2/(PI()^2)*((1-$AF$6+(1/6)*AK26+(AP8/2)*((($Y$24/2)*AK26)+$Y$25-($AF$6*$Y$26))+((AP8^2)/4)*(($Y$27/2)*AK26+($Y$28/(2*AK26))+$Y$29-($AF$6*$Y$30))+(AP8/(2*AK26)))/$AQ$8)</f>
        <v>36.897563516097883</v>
      </c>
      <c r="AW26" s="125">
        <f>2/(PI()^2)*((1-$AF$6+(1/6)*AL26+(AP8/2)*((($Y$24/2)*AL26)+$Y$25-($AF$6*$Y$26))+((AP8^2)/4)*(($Y$27/2)*AL26+($Y$28/(2*AL26))+$Y$29-($AF$6*$Y$30))+(AP8/(2*AL26)))/$AQ$8)</f>
        <v>48.04406571920552</v>
      </c>
      <c r="AX26" s="125">
        <f>2/(PI()^2)*((1-$AF$6+(1/6)*AM26+(AP8/2)*((($Y$24/2)*AM26)+$Y$25-($AF$6*$Y$26))+((AP8^2)/4)*(($Y$27/2)*AM26+($Y$28/(2*AM26))+$Y$29-($AF$6*$Y$30))+(AP8/(2*AM26)))/$AQ$8)</f>
        <v>60.677025019746736</v>
      </c>
      <c r="AY26" s="121"/>
      <c r="AZ26" s="121">
        <f t="shared" si="5"/>
        <v>1.3443861022460941</v>
      </c>
      <c r="BA26" s="121"/>
      <c r="BB26" s="121">
        <v>1.1600000000000001</v>
      </c>
      <c r="BC26" s="121">
        <v>1.1687118726057852</v>
      </c>
      <c r="BD26" s="121">
        <v>1.1736795638662738</v>
      </c>
      <c r="BE26" s="121">
        <v>1.1784934563538489</v>
      </c>
      <c r="BF26" s="121">
        <v>1.1831603620921463</v>
      </c>
      <c r="BG26" s="121">
        <v>1.1876867127154818</v>
      </c>
      <c r="BH26" s="121">
        <v>1.1963417197415054</v>
      </c>
      <c r="BI26" s="121">
        <v>1.2045032193117551</v>
      </c>
      <c r="BJ26" s="121">
        <v>1.2122112782863899</v>
      </c>
      <c r="BK26" s="121">
        <v>1.2297248551554931</v>
      </c>
      <c r="BL26" s="121">
        <v>1.2450909320473094</v>
      </c>
      <c r="BM26" s="121">
        <v>1.2707698226296571</v>
      </c>
      <c r="BN26" s="121">
        <v>1.3082235243795026</v>
      </c>
      <c r="BO26" s="121">
        <v>1.3609564839536652</v>
      </c>
      <c r="BP26" s="121">
        <v>1.4054948837970316</v>
      </c>
      <c r="BQ26" s="121">
        <v>1.4435168550466568</v>
      </c>
      <c r="BR26" s="121">
        <v>1.4762977191857773</v>
      </c>
    </row>
    <row r="27" spans="1:70" x14ac:dyDescent="0.3">
      <c r="G27" s="57"/>
      <c r="H27" s="133"/>
      <c r="V27" s="126"/>
      <c r="X27" s="51" t="s">
        <v>80</v>
      </c>
      <c r="Y27" s="111">
        <v>4.2860000000000002E-2</v>
      </c>
      <c r="Z27" s="115"/>
      <c r="AB27" s="56">
        <v>1</v>
      </c>
      <c r="AC27" s="121">
        <f t="shared" si="3"/>
        <v>0.84745762711864392</v>
      </c>
      <c r="AD27" s="121">
        <v>1.1800000000000002</v>
      </c>
      <c r="AE27" s="124">
        <f t="shared" si="4"/>
        <v>7.0881962087685668</v>
      </c>
      <c r="AF27" s="124">
        <f t="shared" si="2"/>
        <v>28.352784835074267</v>
      </c>
      <c r="AG27" s="124">
        <f t="shared" si="2"/>
        <v>63.793765878917114</v>
      </c>
      <c r="AH27" s="124">
        <f t="shared" si="2"/>
        <v>113.41113934029707</v>
      </c>
      <c r="AI27" s="124">
        <f t="shared" si="2"/>
        <v>177.20490521921414</v>
      </c>
      <c r="AJ27" s="124">
        <f t="shared" si="2"/>
        <v>255.17506351566846</v>
      </c>
      <c r="AK27" s="124">
        <f t="shared" si="2"/>
        <v>347.32161422965976</v>
      </c>
      <c r="AL27" s="124">
        <f t="shared" si="2"/>
        <v>453.64455736118828</v>
      </c>
      <c r="AM27" s="124">
        <f t="shared" si="2"/>
        <v>574.14389291025395</v>
      </c>
      <c r="AN27" s="124">
        <f t="shared" si="2"/>
        <v>708.81962087685656</v>
      </c>
      <c r="AO27" s="127"/>
      <c r="AP27" s="125">
        <f>2/(PI()^2)*((1-$AF$6+(1/6)*AE27+(AP8/2)*((($Y$24/2)*AE27)+$Y$25-($AF$6*$Y$26))+((AP8^2)/4)*(($Y$27/2)*AE27+($Y$28/(2*AE27))+$Y$29-($AF$6*$Y$30))+(AP8/(2*AE27)))/$AQ$8)</f>
        <v>1.3235790044419626</v>
      </c>
      <c r="AQ27" s="125">
        <f>2/(PI()^2)*((1-$AF$6+(1/6)*AF27+(AP8/2)*((($Y$24/2)*AF27)+$Y$25-($AF$6*$Y$26))+((AP8^2)/4)*(($Y$27/2)*AF27+($Y$28/(2*AF27))+$Y$29-($AF$6*$Y$30))+(AP8/(2*AF27)))/$AQ$8)</f>
        <v>3.3849991408241409</v>
      </c>
      <c r="AR27" s="125">
        <f>2/(PI()^2)*((1-$AF$6+(1/6)*AG27+(AP8/2)*((($Y$24/2)*AG27)+$Y$25-($AF$6*$Y$26))+((AP8^2)/4)*(($Y$27/2)*AG27+($Y$28/(2*AG27))+$Y$29-($AF$6*$Y$30))+(AP8/(2*AG27)))/$AQ$8)</f>
        <v>6.9585691069097431</v>
      </c>
      <c r="AS27" s="125">
        <f>2/(PI()^2)*((1-$AF$6+(1/6)*AH27+(AP8/2)*((($Y$24/2)*AH27)+$Y$25-($AF$6*$Y$26))+((AP8^2)/4)*(($Y$27/2)*AH27+($Y$28/(2*AH27))+$Y$29-($AF$6*$Y$30))+(AP8/(2*AH27)))/$AQ$8)</f>
        <v>11.979662462644717</v>
      </c>
      <c r="AT27" s="125">
        <f>2/(PI()^2)*((1-$AF$6+(1/6)*AI27+(AP8/2)*((($Y$24/2)*AI27)+$Y$25-($AF$6*$Y$26))+((AP8^2)/4)*(($Y$27/2)*AI27+($Y$28/(2*AI27))+$Y$29-($AF$6*$Y$30))+(AP8/(2*AI27)))/$AQ$8)</f>
        <v>18.440317230614404</v>
      </c>
      <c r="AU27" s="125">
        <f>2/(PI()^2)*((1-$AF$6+(1/6)*AJ27+(AP8/2)*((($Y$24/2)*AJ27)+$Y$25-($AF$6*$Y$26))+((AP8^2)/4)*(($Y$27/2)*AJ27+($Y$28/(2*AJ27))+$Y$29-($AF$6*$Y$30))+(AP8/(2*AJ27)))/$AQ$8)</f>
        <v>26.338568767041174</v>
      </c>
      <c r="AV27" s="125">
        <f>2/(PI()^2)*((1-$AF$6+(1/6)*AK27+(AP8/2)*((($Y$24/2)*AK27)+$Y$25-($AF$6*$Y$26))+((AP8^2)/4)*(($Y$27/2)*AK27+($Y$28/(2*AK27))+$Y$29-($AF$6*$Y$30))+(AP8/(2*AK27)))/$AQ$8)</f>
        <v>35.673743901822881</v>
      </c>
      <c r="AW27" s="125">
        <f>2/(PI()^2)*((1-$AF$6+(1/6)*AL27+(AP8/2)*((($Y$24/2)*AL27)+$Y$25-($AF$6*$Y$26))+((AP8^2)/4)*(($Y$27/2)*AL27+($Y$28/(2*AL27))+$Y$29-($AF$6*$Y$30))+(AP8/(2*AL27)))/$AQ$8)</f>
        <v>46.445561443999978</v>
      </c>
      <c r="AX27" s="125">
        <f>2/(PI()^2)*((1-$AF$6+(1/6)*AM27+(AP8/2)*((($Y$24/2)*AM27)+$Y$25-($AF$6*$Y$26))+((AP8^2)/4)*(($Y$27/2)*AM27+($Y$28/(2*AM27))+$Y$29-($AF$6*$Y$30))+(AP8/(2*AM27)))/$AQ$8)</f>
        <v>58.653887060458224</v>
      </c>
      <c r="AY27" s="121"/>
      <c r="AZ27" s="121">
        <f t="shared" si="5"/>
        <v>1.3235790044419626</v>
      </c>
      <c r="BA27" s="121"/>
      <c r="BB27" s="121">
        <v>1.1800000000000002</v>
      </c>
      <c r="BC27" s="121">
        <v>1.1437334010593809</v>
      </c>
      <c r="BD27" s="121">
        <v>1.148842210418682</v>
      </c>
      <c r="BE27" s="121">
        <v>1.1537914258188102</v>
      </c>
      <c r="BF27" s="121">
        <v>1.1585881960479512</v>
      </c>
      <c r="BG27" s="121">
        <v>1.1632392646200009</v>
      </c>
      <c r="BH27" s="121">
        <v>1.1721294040259445</v>
      </c>
      <c r="BI27" s="121">
        <v>1.1805086616626823</v>
      </c>
      <c r="BJ27" s="121">
        <v>1.1884189018413021</v>
      </c>
      <c r="BK27" s="121">
        <v>1.206379563592626</v>
      </c>
      <c r="BL27" s="121">
        <v>1.2221241957394384</v>
      </c>
      <c r="BM27" s="121">
        <v>1.248408095011035</v>
      </c>
      <c r="BN27" s="121">
        <v>1.2866849643226246</v>
      </c>
      <c r="BO27" s="121">
        <v>1.3404646690280555</v>
      </c>
      <c r="BP27" s="121">
        <v>1.3857912014419145</v>
      </c>
      <c r="BQ27" s="121">
        <v>1.4244203424284982</v>
      </c>
      <c r="BR27" s="121">
        <v>1.457678224535979</v>
      </c>
    </row>
    <row r="28" spans="1:70" x14ac:dyDescent="0.3">
      <c r="V28" s="126"/>
      <c r="W28" s="126"/>
      <c r="X28" s="51" t="s">
        <v>81</v>
      </c>
      <c r="Y28" s="111">
        <v>0.56711999999999996</v>
      </c>
      <c r="Z28" s="115"/>
      <c r="AB28" s="56">
        <v>1</v>
      </c>
      <c r="AC28" s="121">
        <f t="shared" si="3"/>
        <v>0.83333333333333326</v>
      </c>
      <c r="AD28" s="121">
        <v>1.2000000000000002</v>
      </c>
      <c r="AE28" s="124">
        <f t="shared" si="4"/>
        <v>6.8538919452009415</v>
      </c>
      <c r="AF28" s="124">
        <f t="shared" si="2"/>
        <v>27.415567780803766</v>
      </c>
      <c r="AG28" s="124">
        <f t="shared" si="2"/>
        <v>61.685027506808474</v>
      </c>
      <c r="AH28" s="124">
        <f t="shared" si="2"/>
        <v>109.66227112321506</v>
      </c>
      <c r="AI28" s="124">
        <f t="shared" si="2"/>
        <v>171.34729863002352</v>
      </c>
      <c r="AJ28" s="124">
        <f t="shared" si="2"/>
        <v>246.7401100272339</v>
      </c>
      <c r="AK28" s="124">
        <f t="shared" si="2"/>
        <v>335.84070531484622</v>
      </c>
      <c r="AL28" s="124">
        <f t="shared" si="2"/>
        <v>438.64908449286025</v>
      </c>
      <c r="AM28" s="124">
        <f t="shared" si="2"/>
        <v>555.16524756127626</v>
      </c>
      <c r="AN28" s="124">
        <f t="shared" si="2"/>
        <v>685.38919452009407</v>
      </c>
      <c r="AO28" s="127"/>
      <c r="AP28" s="125">
        <f>2/(PI()^2)*((1-$AF$6+(1/6)*AE28+(AP8/2)*((($Y$24/2)*AE28)+$Y$25-($AF$6*$Y$26))+((AP8^2)/4)*(($Y$27/2)*AE28+($Y$28/(2*AE28))+$Y$29-($AF$6*$Y$30))+(AP8/(2*AE28)))/$AQ$8)</f>
        <v>1.3040816434569671</v>
      </c>
      <c r="AQ28" s="125">
        <f>2/(PI()^2)*((1-$AF$6+(1/6)*AF28+(AP8/2)*((($Y$24/2)*AF28)+$Y$25-($AF$6*$Y$26))+((AP8^2)/4)*(($Y$27/2)*AF28+($Y$28/(2*AF28))+$Y$29-($AF$6*$Y$30))+(AP8/(2*AF28)))/$AQ$8)</f>
        <v>3.2911027925927749</v>
      </c>
      <c r="AR28" s="125">
        <f>2/(PI()^2)*((1-$AF$6+(1/6)*AG28+(AP8/2)*((($Y$24/2)*AG28)+$Y$25-($AF$6*$Y$26))+((AP8^2)/4)*(($Y$27/2)*AG28+($Y$28/(2*AG28))+$Y$29-($AF$6*$Y$30))+(AP8/(2*AG28)))/$AQ$8)</f>
        <v>6.7453876034281679</v>
      </c>
      <c r="AS28" s="125">
        <f>2/(PI()^2)*((1-$AF$6+(1/6)*AH28+(AP8/2)*((($Y$24/2)*AH28)+$Y$25-($AF$6*$Y$26))+((AP8^2)/4)*(($Y$27/2)*AH28+($Y$28/(2*AH28))+$Y$29-($AF$6*$Y$30))+(AP8/(2*AH28)))/$AQ$8)</f>
        <v>11.600100343646405</v>
      </c>
      <c r="AT28" s="125">
        <f>2/(PI()^2)*((1-$AF$6+(1/6)*AI28+(AP8/2)*((($Y$24/2)*AI28)+$Y$25-($AF$6*$Y$26))+((AP8^2)/4)*(($Y$27/2)*AI28+($Y$28/(2*AI28))+$Y$29-($AF$6*$Y$30))+(AP8/(2*AI28)))/$AQ$8)</f>
        <v>17.847006851026059</v>
      </c>
      <c r="AU28" s="125">
        <f>2/(PI()^2)*((1-$AF$6+(1/6)*AJ28+(AP8/2)*((($Y$24/2)*AJ28)+$Y$25-($AF$6*$Y$26))+((AP8^2)/4)*(($Y$27/2)*AJ28+($Y$28/(2*AJ28))+$Y$29-($AF$6*$Y$30))+(AP8/(2*AJ28)))/$AQ$8)</f>
        <v>25.484075319304715</v>
      </c>
      <c r="AV28" s="125">
        <f>2/(PI()^2)*((1-$AF$6+(1/6)*AK28+(AP8/2)*((($Y$24/2)*AK28)+$Y$25-($AF$6*$Y$26))+((AP8^2)/4)*(($Y$27/2)*AK28+($Y$28/(2*AK28))+$Y$29-($AF$6*$Y$30))+(AP8/(2*AK28)))/$AQ$8)</f>
        <v>34.510609565670642</v>
      </c>
      <c r="AW28" s="125">
        <f>2/(PI()^2)*((1-$AF$6+(1/6)*AL28+(AP8/2)*((($Y$24/2)*AL28)+$Y$25-($AF$6*$Y$26))+((AP8^2)/4)*(($Y$27/2)*AL28+($Y$28/(2*AL28))+$Y$29-($AF$6*$Y$30))+(AP8/(2*AL28)))/$AQ$8)</f>
        <v>44.926318786488523</v>
      </c>
      <c r="AX28" s="125">
        <f>2/(PI()^2)*((1-$AF$6+(1/6)*AM28+(AP8/2)*((($Y$24/2)*AM28)+$Y$25-($AF$6*$Y$26))+((AP8^2)/4)*(($Y$27/2)*AM28+($Y$28/(2*AM28))+$Y$29-($AF$6*$Y$30))+(AP8/(2*AM28)))/$AQ$8)</f>
        <v>56.731064056388853</v>
      </c>
      <c r="AY28" s="121"/>
      <c r="AZ28" s="121">
        <f t="shared" si="5"/>
        <v>1.3040816434569671</v>
      </c>
      <c r="BA28" s="121"/>
      <c r="BB28" s="121">
        <v>1.2000000000000002</v>
      </c>
      <c r="BC28" s="121">
        <v>1.1199934157422629</v>
      </c>
      <c r="BD28" s="121">
        <v>1.1252457554101034</v>
      </c>
      <c r="BE28" s="121">
        <v>1.1303326067798809</v>
      </c>
      <c r="BF28" s="121">
        <v>1.1352614611701075</v>
      </c>
      <c r="BG28" s="121">
        <v>1.140039379313748</v>
      </c>
      <c r="BH28" s="121">
        <v>1.1491686696528649</v>
      </c>
      <c r="BI28" s="121">
        <v>1.1577694067034447</v>
      </c>
      <c r="BJ28" s="121">
        <v>1.1658852829949931</v>
      </c>
      <c r="BK28" s="121">
        <v>1.1843006686340829</v>
      </c>
      <c r="BL28" s="121">
        <v>1.2004303231395694</v>
      </c>
      <c r="BM28" s="121">
        <v>1.2273295647936535</v>
      </c>
      <c r="BN28" s="121">
        <v>1.2664436569414685</v>
      </c>
      <c r="BO28" s="121">
        <v>1.3212879701662827</v>
      </c>
      <c r="BP28" s="121">
        <v>1.3674160762595517</v>
      </c>
      <c r="BQ28" s="121">
        <v>1.4066627350628202</v>
      </c>
      <c r="BR28" s="121">
        <v>1.4404057596746531</v>
      </c>
    </row>
    <row r="29" spans="1:70" x14ac:dyDescent="0.3">
      <c r="V29" s="126"/>
      <c r="W29" s="126"/>
      <c r="X29" s="44" t="s">
        <v>83</v>
      </c>
      <c r="Y29" s="89">
        <v>0.17563999999999999</v>
      </c>
      <c r="Z29" s="115"/>
      <c r="AB29" s="56">
        <v>1</v>
      </c>
      <c r="AC29" s="121">
        <f t="shared" si="3"/>
        <v>0.81967213114754089</v>
      </c>
      <c r="AD29" s="121">
        <v>1.2200000000000002</v>
      </c>
      <c r="AE29" s="124">
        <f t="shared" si="4"/>
        <v>6.6310161254295581</v>
      </c>
      <c r="AF29" s="124">
        <f t="shared" si="2"/>
        <v>26.524064501718232</v>
      </c>
      <c r="AG29" s="124">
        <f t="shared" si="2"/>
        <v>59.679145128866026</v>
      </c>
      <c r="AH29" s="124">
        <f t="shared" si="2"/>
        <v>106.09625800687293</v>
      </c>
      <c r="AI29" s="124">
        <f t="shared" si="2"/>
        <v>165.77540313573897</v>
      </c>
      <c r="AJ29" s="124">
        <f t="shared" si="2"/>
        <v>238.7165805154641</v>
      </c>
      <c r="AK29" s="124">
        <f t="shared" si="2"/>
        <v>324.9197901460484</v>
      </c>
      <c r="AL29" s="124">
        <f t="shared" si="2"/>
        <v>424.38503202749172</v>
      </c>
      <c r="AM29" s="124">
        <f t="shared" si="2"/>
        <v>537.11230615979434</v>
      </c>
      <c r="AN29" s="124">
        <f t="shared" si="2"/>
        <v>663.10161254295588</v>
      </c>
      <c r="AO29" s="127"/>
      <c r="AP29" s="125">
        <f>2/(PI()^2)*((1-$AF$6+(1/6)*AE29+(AP8/2)*((($Y$24/2)*AE29)+$Y$25-($AF$6*$Y$26))+((AP8^2)/4)*(($Y$27/2)*AE29+($Y$28/(2*AE29))+$Y$29-($AF$6*$Y$30))+(AP8/(2*AE29)))/$AQ$8)</f>
        <v>1.2858134791715718</v>
      </c>
      <c r="AQ29" s="125">
        <f>2/(PI()^2)*((1-$AF$6+(1/6)*AF29+(AP8/2)*((($Y$24/2)*AF29)+$Y$25-($AF$6*$Y$26))+((AP8^2)/4)*(($Y$27/2)*AF29+($Y$28/(2*AF29))+$Y$29-($AF$6*$Y$30))+(AP8/(2*AF29)))/$AQ$8)</f>
        <v>3.2018558882305421</v>
      </c>
      <c r="AR29" s="125">
        <f>2/(PI()^2)*((1-$AF$6+(1/6)*AG29+(AP8/2)*((($Y$24/2)*AG29)+$Y$25-($AF$6*$Y$26))+((AP8^2)/4)*(($Y$27/2)*AG29+($Y$28/(2*AG29))+$Y$29-($AF$6*$Y$30))+(AP8/(2*AG29)))/$AQ$8)</f>
        <v>6.5426351684847335</v>
      </c>
      <c r="AS29" s="125">
        <f>2/(PI()^2)*((1-$AF$6+(1/6)*AH29+(AP8/2)*((($Y$24/2)*AH29)+$Y$25-($AF$6*$Y$26))+((AP8^2)/4)*(($Y$27/2)*AH29+($Y$28/(2*AH29))+$Y$29-($AF$6*$Y$30))+(AP8/(2*AH29)))/$AQ$8)</f>
        <v>11.239069164392312</v>
      </c>
      <c r="AT29" s="125">
        <f>2/(PI()^2)*((1-$AF$6+(1/6)*AI29+(AP8/2)*((($Y$24/2)*AI29)+$Y$25-($AF$6*$Y$26))+((AP8^2)/4)*(($Y$27/2)*AI29+($Y$28/(2*AI29))+$Y$29-($AF$6*$Y$30))+(AP8/(2*AI29)))/$AQ$8)</f>
        <v>17.282646954390529</v>
      </c>
      <c r="AU29" s="125">
        <f>2/(PI()^2)*((1-$AF$6+(1/6)*AJ29+(AP8/2)*((($Y$24/2)*AJ29)+$Y$25-($AF$6*$Y$26))+((AP8^2)/4)*(($Y$27/2)*AJ29+($Y$28/(2*AJ29))+$Y$29-($AF$6*$Y$30))+(AP8/(2*AJ29)))/$AQ$8)</f>
        <v>24.671268440950907</v>
      </c>
      <c r="AV29" s="125">
        <f>2/(PI()^2)*((1-$AF$6+(1/6)*AK29+(AP8/2)*((($Y$24/2)*AK29)+$Y$25-($AF$6*$Y$26))+((AP8^2)/4)*(($Y$27/2)*AK29+($Y$28/(2*AK29))+$Y$29-($AF$6*$Y$30))+(AP8/(2*AK29)))/$AQ$8)</f>
        <v>33.404214041783881</v>
      </c>
      <c r="AW29" s="125">
        <f>2/(PI()^2)*((1-$AF$6+(1/6)*AL29+(AP8/2)*((($Y$24/2)*AL29)+$Y$25-($AF$6*$Y$26))+((AP8^2)/4)*(($Y$27/2)*AL29+($Y$28/(2*AL29))+$Y$29-($AF$6*$Y$30))+(AP8/(2*AL29)))/$AQ$8)</f>
        <v>43.48118317902086</v>
      </c>
      <c r="AX29" s="125">
        <f>2/(PI()^2)*((1-$AF$6+(1/6)*AM29+(AP8/2)*((($Y$24/2)*AM29)+$Y$25-($AF$6*$Y$26))+((AP8^2)/4)*(($Y$27/2)*AM29+($Y$28/(2*AM29))+$Y$29-($AF$6*$Y$30))+(AP8/(2*AM29)))/$AQ$8)</f>
        <v>54.902032257856312</v>
      </c>
      <c r="AY29" s="121"/>
      <c r="AZ29" s="121">
        <f t="shared" si="5"/>
        <v>1.2858134791715718</v>
      </c>
      <c r="BA29" s="121"/>
      <c r="BB29" s="121">
        <v>1.2200000000000002</v>
      </c>
      <c r="BC29" s="121">
        <v>1.09741137387777</v>
      </c>
      <c r="BD29" s="121">
        <v>1.1028096560670426</v>
      </c>
      <c r="BE29" s="121">
        <v>1.1080364564710663</v>
      </c>
      <c r="BF29" s="121">
        <v>1.1130996147040129</v>
      </c>
      <c r="BG29" s="121">
        <v>1.1180065140570097</v>
      </c>
      <c r="BH29" s="121">
        <v>1.1273789739214199</v>
      </c>
      <c r="BI29" s="121">
        <v>1.1362049117821718</v>
      </c>
      <c r="BJ29" s="121">
        <v>1.144529879152659</v>
      </c>
      <c r="BK29" s="121">
        <v>1.1634076278529233</v>
      </c>
      <c r="BL29" s="121">
        <v>1.1799287720106386</v>
      </c>
      <c r="BM29" s="121">
        <v>1.2074536901435657</v>
      </c>
      <c r="BN29" s="121">
        <v>1.247419061174204</v>
      </c>
      <c r="BO29" s="121">
        <v>1.3033458477423883</v>
      </c>
      <c r="BP29" s="121">
        <v>1.3502889701348961</v>
      </c>
      <c r="BQ29" s="121">
        <v>1.3901634963284359</v>
      </c>
      <c r="BR29" s="121">
        <v>1.4243997894129183</v>
      </c>
    </row>
    <row r="30" spans="1:70" x14ac:dyDescent="0.3">
      <c r="V30" s="126"/>
      <c r="W30" s="126"/>
      <c r="X30" s="51" t="s">
        <v>73</v>
      </c>
      <c r="Y30" s="111">
        <v>0.19736000000000001</v>
      </c>
      <c r="Z30" s="115"/>
      <c r="AB30" s="56">
        <v>1</v>
      </c>
      <c r="AC30" s="121">
        <f t="shared" si="3"/>
        <v>0.80645161290322565</v>
      </c>
      <c r="AD30" s="121">
        <v>1.2400000000000002</v>
      </c>
      <c r="AE30" s="124">
        <f t="shared" si="4"/>
        <v>6.4188374096574892</v>
      </c>
      <c r="AF30" s="124">
        <f t="shared" si="4"/>
        <v>25.675349638629957</v>
      </c>
      <c r="AG30" s="124">
        <f t="shared" si="4"/>
        <v>57.769536686917405</v>
      </c>
      <c r="AH30" s="124">
        <f t="shared" si="4"/>
        <v>102.70139855451983</v>
      </c>
      <c r="AI30" s="124">
        <f t="shared" si="4"/>
        <v>160.47093524143722</v>
      </c>
      <c r="AJ30" s="124">
        <f t="shared" si="4"/>
        <v>231.07814674766962</v>
      </c>
      <c r="AK30" s="124">
        <f t="shared" si="4"/>
        <v>314.52303307321699</v>
      </c>
      <c r="AL30" s="124">
        <f t="shared" si="4"/>
        <v>410.80559421807931</v>
      </c>
      <c r="AM30" s="124">
        <f t="shared" si="4"/>
        <v>519.92583018225662</v>
      </c>
      <c r="AN30" s="124">
        <f t="shared" si="4"/>
        <v>641.88374096574887</v>
      </c>
      <c r="AO30" s="127"/>
      <c r="AP30" s="125">
        <f>2/(PI()^2)*((1-$AF$6+(1/6)*AE30+(AP8/2)*((($Y$24/2)*AE30)+$Y$25-($AF$6*$Y$26))+((AP8^2)/4)*(($Y$27/2)*AE30+($Y$28/(2*AE30))+$Y$29-($AF$6*$Y$30))+(AP8/(2*AE30)))/$AQ$8)</f>
        <v>1.268700413816491</v>
      </c>
      <c r="AQ30" s="125">
        <f>2/(PI()^2)*((1-$AF$6+(1/6)*AF30+(AP8/2)*((($Y$24/2)*AF30)+$Y$25-($AF$6*$Y$26))+((AP8^2)/4)*(($Y$27/2)*AF30+($Y$28/(2*AF30))+$Y$29-($AF$6*$Y$30))+(AP8/(2*AF30)))/$AQ$8)</f>
        <v>3.1169620366603001</v>
      </c>
      <c r="AR30" s="125">
        <f>2/(PI()^2)*((1-$AF$6+(1/6)*AG30+(AP8/2)*((($Y$24/2)*AG30)+$Y$25-($AF$6*$Y$26))+((AP8^2)/4)*(($Y$27/2)*AG30+($Y$28/(2*AG30))+$Y$29-($AF$6*$Y$30))+(AP8/(2*AG30)))/$AQ$8)</f>
        <v>6.3496449221558651</v>
      </c>
      <c r="AS30" s="125">
        <f>2/(PI()^2)*((1-$AF$6+(1/6)*AH30+(AP8/2)*((($Y$24/2)*AH30)+$Y$25-($AF$6*$Y$26))+((AP8^2)/4)*(($Y$27/2)*AH30+($Y$28/(2*AH30))+$Y$29-($AF$6*$Y$30))+(AP8/(2*AH30)))/$AQ$8)</f>
        <v>10.895383360573867</v>
      </c>
      <c r="AT30" s="125">
        <f>2/(PI()^2)*((1-$AF$6+(1/6)*AI30+(AP8/2)*((($Y$24/2)*AI30)+$Y$25-($AF$6*$Y$26))+((AP8^2)/4)*(($Y$27/2)*AI30+($Y$28/(2*AI30))+$Y$29-($AF$6*$Y$30))+(AP8/(2*AI30)))/$AQ$8)</f>
        <v>16.745385096475651</v>
      </c>
      <c r="AU30" s="125">
        <f>2/(PI()^2)*((1-$AF$6+(1/6)*AJ30+(AP8/2)*((($Y$24/2)*AJ30)+$Y$25-($AF$6*$Y$26))+((AP8^2)/4)*(($Y$27/2)*AJ30+($Y$28/(2*AJ30))+$Y$29-($AF$6*$Y$30))+(AP8/(2*AJ30)))/$AQ$8)</f>
        <v>23.897480612285442</v>
      </c>
      <c r="AV30" s="125">
        <f>2/(PI()^2)*((1-$AF$6+(1/6)*AK30+(AP8/2)*((($Y$24/2)*AK30)+$Y$25-($AF$6*$Y$26))+((AP8^2)/4)*(($Y$27/2)*AK30+($Y$28/(2*AK30))+$Y$29-($AF$6*$Y$30))+(AP8/(2*AK30)))/$AQ$8)</f>
        <v>32.350926539467622</v>
      </c>
      <c r="AW30" s="125">
        <f>2/(PI()^2)*((1-$AF$6+(1/6)*AL30+(AP8/2)*((($Y$24/2)*AL30)+$Y$25-($AF$6*$Y$26))+((AP8^2)/4)*(($Y$27/2)*AL30+($Y$28/(2*AL30))+$Y$29-($AF$6*$Y$30))+(AP8/(2*AL30)))/$AQ$8)</f>
        <v>42.105412364362707</v>
      </c>
      <c r="AX30" s="125">
        <f>2/(PI()^2)*((1-$AF$6+(1/6)*AM30+(AP8/2)*((($Y$24/2)*AM30)+$Y$25-($AF$6*$Y$26))+((AP8^2)/4)*(($Y$27/2)*AM30+($Y$28/(2*AM30))+$Y$29-($AF$6*$Y$30))+(AP8/(2*AM30)))/$AQ$8)</f>
        <v>53.160789745548357</v>
      </c>
      <c r="AY30" s="121"/>
      <c r="AZ30" s="121">
        <f t="shared" si="5"/>
        <v>1.268700413816491</v>
      </c>
      <c r="BA30" s="121"/>
      <c r="BB30" s="121">
        <v>1.2400000000000002</v>
      </c>
      <c r="BC30" s="121">
        <v>1.0759131752520328</v>
      </c>
      <c r="BD30" s="121">
        <v>1.0814598121785428</v>
      </c>
      <c r="BE30" s="121">
        <v>1.0868288746883097</v>
      </c>
      <c r="BF30" s="121">
        <v>1.0920285564560919</v>
      </c>
      <c r="BG30" s="121">
        <v>1.0970665686699079</v>
      </c>
      <c r="BH30" s="121">
        <v>1.1066862166874887</v>
      </c>
      <c r="BI30" s="121">
        <v>1.1157410767998033</v>
      </c>
      <c r="BJ30" s="121">
        <v>1.1242785902677404</v>
      </c>
      <c r="BK30" s="121">
        <v>1.1436263413570222</v>
      </c>
      <c r="BL30" s="121">
        <v>1.1605454426352124</v>
      </c>
      <c r="BM30" s="121">
        <v>1.1887063717142077</v>
      </c>
      <c r="BN30" s="121">
        <v>1.2295370783846238</v>
      </c>
      <c r="BO30" s="121">
        <v>1.2865642044411818</v>
      </c>
      <c r="BP30" s="121">
        <v>1.3343357871428119</v>
      </c>
      <c r="BQ30" s="121">
        <v>1.3748485316745773</v>
      </c>
      <c r="BR30" s="121">
        <v>1.4095862205177447</v>
      </c>
    </row>
    <row r="31" spans="1:70" x14ac:dyDescent="0.3">
      <c r="V31" s="126"/>
      <c r="W31" s="126"/>
      <c r="X31" s="51" t="s">
        <v>75</v>
      </c>
      <c r="Y31" s="111">
        <v>-2.3168000000000002</v>
      </c>
      <c r="Z31" s="89"/>
      <c r="AB31" s="56">
        <v>1</v>
      </c>
      <c r="AC31" s="121">
        <f t="shared" si="3"/>
        <v>0.7936507936507935</v>
      </c>
      <c r="AD31" s="121">
        <v>1.2600000000000002</v>
      </c>
      <c r="AE31" s="124">
        <f t="shared" ref="AE31:AN56" si="6">(PI()*$AC31/AE$11)^2</f>
        <v>6.216682036463439</v>
      </c>
      <c r="AF31" s="124">
        <f t="shared" si="6"/>
        <v>24.866728145853756</v>
      </c>
      <c r="AG31" s="124">
        <f t="shared" si="6"/>
        <v>55.950138328170951</v>
      </c>
      <c r="AH31" s="124">
        <f t="shared" si="6"/>
        <v>99.466912583415024</v>
      </c>
      <c r="AI31" s="124">
        <f t="shared" si="6"/>
        <v>155.41705091158596</v>
      </c>
      <c r="AJ31" s="124">
        <f t="shared" si="6"/>
        <v>223.8005533126838</v>
      </c>
      <c r="AK31" s="124">
        <f t="shared" si="6"/>
        <v>304.61741978670852</v>
      </c>
      <c r="AL31" s="124">
        <f t="shared" si="6"/>
        <v>397.86765033366009</v>
      </c>
      <c r="AM31" s="124">
        <f t="shared" si="6"/>
        <v>503.55124495353851</v>
      </c>
      <c r="AN31" s="124">
        <f t="shared" si="6"/>
        <v>621.66820364634384</v>
      </c>
      <c r="AO31" s="127"/>
      <c r="AP31" s="125">
        <f>2/(PI()^2)*((1-$AF$6+(1/6)*AE31+(AP8/2)*((($Y$24/2)*AE31)+$Y$25-($AF$6*$Y$26))+((AP8^2)/4)*(($Y$27/2)*AE31+($Y$28/(2*AE31))+$Y$29-($AF$6*$Y$30))+(AP8/(2*AE31)))/$AQ$8)</f>
        <v>1.2526741833391482</v>
      </c>
      <c r="AQ31" s="125">
        <f>2/(PI()^2)*((1-$AF$6+(1/6)*AF31+(AP8/2)*((($Y$24/2)*AF31)+$Y$25-($AF$6*$Y$26))+((AP8^2)/4)*(($Y$27/2)*AF31+($Y$28/(2*AF31))+$Y$29-($AF$6*$Y$30))+(AP8/(2*AF31)))/$AQ$8)</f>
        <v>3.0361481816717419</v>
      </c>
      <c r="AR31" s="125">
        <f>2/(PI()^2)*((1-$AF$6+(1/6)*AG31+(AP8/2)*((($Y$24/2)*AG31)+$Y$25-($AF$6*$Y$26))+((AP8^2)/4)*(($Y$27/2)*AG31+($Y$28/(2*AG31))+$Y$29-($AF$6*$Y$30))+(AP8/(2*AG31)))/$AQ$8)</f>
        <v>6.1658024879683744</v>
      </c>
      <c r="AS31" s="125">
        <f>2/(PI()^2)*((1-$AF$6+(1/6)*AH31+(AP8/2)*((($Y$24/2)*AH31)+$Y$25-($AF$6*$Y$26))+((AP8^2)/4)*(($Y$27/2)*AH31+($Y$28/(2*AH31))+$Y$29-($AF$6*$Y$30))+(AP8/(2*AH31)))/$AQ$8)</f>
        <v>10.567950707349837</v>
      </c>
      <c r="AT31" s="125">
        <f>2/(PI()^2)*((1-$AF$6+(1/6)*AI31+(AP8/2)*((($Y$24/2)*AI31)+$Y$25-($AF$6*$Y$26))+((AP8^2)/4)*(($Y$27/2)*AI31+($Y$28/(2*AI31))+$Y$29-($AF$6*$Y$30))+(AP8/(2*AI31)))/$AQ$8)</f>
        <v>16.233514675967012</v>
      </c>
      <c r="AU31" s="125">
        <f>2/(PI()^2)*((1-$AF$6+(1/6)*AJ31+(AP8/2)*((($Y$24/2)*AJ31)+$Y$25-($AF$6*$Y$26))+((AP8^2)/4)*(($Y$27/2)*AJ31+($Y$28/(2*AJ31))+$Y$29-($AF$6*$Y$30))+(AP8/(2*AJ31)))/$AQ$8)</f>
        <v>23.160254327415572</v>
      </c>
      <c r="AV31" s="125">
        <f>2/(PI()^2)*((1-$AF$6+(1/6)*AK31+(AP8/2)*((($Y$24/2)*AK31)+$Y$25-($AF$6*$Y$26))+((AP8^2)/4)*(($Y$27/2)*AK31+($Y$28/(2*AK31))+$Y$29-($AF$6*$Y$30))+(AP8/(2*AK31)))/$AQ$8)</f>
        <v>31.347402120145592</v>
      </c>
      <c r="AW31" s="125">
        <f>2/(PI()^2)*((1-$AF$6+(1/6)*AL31+(AP8/2)*((($Y$24/2)*AL31)+$Y$25-($AF$6*$Y$26))+((AP8^2)/4)*(($Y$27/2)*AL31+($Y$28/(2*AL31))+$Y$29-($AF$6*$Y$30))+(AP8/(2*AL31)))/$AQ$8)</f>
        <v>40.794637443149142</v>
      </c>
      <c r="AX31" s="125">
        <f>2/(PI()^2)*((1-$AF$6+(1/6)*AM31+(AP8/2)*((($Y$24/2)*AM31)+$Y$25-($AF$6*$Y$26))+((AP8^2)/4)*(($Y$27/2)*AM31+($Y$28/(2*AM31))+$Y$29-($AF$6*$Y$30))+(AP8/(2*AM31)))/$AQ$8)</f>
        <v>51.501807131206341</v>
      </c>
      <c r="AY31" s="121"/>
      <c r="AZ31" s="121">
        <f t="shared" si="5"/>
        <v>1.2526741833391482</v>
      </c>
      <c r="BA31" s="121"/>
      <c r="BB31" s="121">
        <v>1.2600000000000002</v>
      </c>
      <c r="BC31" s="121">
        <v>1.055430553560353</v>
      </c>
      <c r="BD31" s="121">
        <v>1.06112795744259</v>
      </c>
      <c r="BE31" s="121">
        <v>1.0666415951359531</v>
      </c>
      <c r="BF31" s="121">
        <v>1.0719800201403438</v>
      </c>
      <c r="BG31" s="121">
        <v>1.0771512768790616</v>
      </c>
      <c r="BH31" s="121">
        <v>1.0870221317106306</v>
      </c>
      <c r="BI31" s="121">
        <v>1.0963096355574109</v>
      </c>
      <c r="BJ31" s="121">
        <v>1.1050631501896766</v>
      </c>
      <c r="BK31" s="121">
        <v>1.1248885431380966</v>
      </c>
      <c r="BL31" s="121">
        <v>1.1422120691659452</v>
      </c>
      <c r="BM31" s="121">
        <v>1.1710193439999041</v>
      </c>
      <c r="BN31" s="121">
        <v>1.2127294437214819</v>
      </c>
      <c r="BO31" s="121">
        <v>1.2708747766284323</v>
      </c>
      <c r="BP31" s="121">
        <v>1.3194882649296831</v>
      </c>
      <c r="BQ31" s="121">
        <v>1.3606495800137912</v>
      </c>
      <c r="BR31" s="121">
        <v>1.3958967931156694</v>
      </c>
    </row>
    <row r="32" spans="1:70" x14ac:dyDescent="0.3">
      <c r="V32" s="126"/>
      <c r="W32" s="126"/>
      <c r="X32" s="51" t="s">
        <v>77</v>
      </c>
      <c r="Y32" s="111">
        <v>4.0982000000000003</v>
      </c>
      <c r="Z32" s="122"/>
      <c r="AB32" s="56">
        <v>1</v>
      </c>
      <c r="AC32" s="121">
        <f t="shared" si="3"/>
        <v>0.78124999999999989</v>
      </c>
      <c r="AD32" s="121">
        <v>1.2800000000000002</v>
      </c>
      <c r="AE32" s="124">
        <f t="shared" si="6"/>
        <v>6.023928467461765</v>
      </c>
      <c r="AF32" s="124">
        <f t="shared" si="6"/>
        <v>24.09571386984706</v>
      </c>
      <c r="AG32" s="124">
        <f t="shared" si="6"/>
        <v>54.215356207155885</v>
      </c>
      <c r="AH32" s="124">
        <f t="shared" si="6"/>
        <v>96.38285547938824</v>
      </c>
      <c r="AI32" s="124">
        <f t="shared" si="6"/>
        <v>150.59821168654409</v>
      </c>
      <c r="AJ32" s="124">
        <f t="shared" si="6"/>
        <v>216.86142482862354</v>
      </c>
      <c r="AK32" s="124">
        <f t="shared" si="6"/>
        <v>295.17249490562648</v>
      </c>
      <c r="AL32" s="124">
        <f t="shared" si="6"/>
        <v>385.53142191755296</v>
      </c>
      <c r="AM32" s="124">
        <f t="shared" si="6"/>
        <v>487.93820586440307</v>
      </c>
      <c r="AN32" s="124">
        <f t="shared" si="6"/>
        <v>602.39284674617636</v>
      </c>
      <c r="AO32" s="127"/>
      <c r="AP32" s="125">
        <f>2/(PI()^2)*((1-$AF$6+(1/6)*AE32+(AP8/2)*((($Y$24/2)*AE32)+$Y$25-($AF$6*$Y$26))+((AP8^2)/4)*(($Y$27/2)*AE32+($Y$28/(2*AE32))+$Y$29-($AF$6*$Y$30))+(AP8/(2*AE32)))/$AQ$8)</f>
        <v>1.2376718148121904</v>
      </c>
      <c r="AQ32" s="125">
        <f>2/(PI()^2)*((1-$AF$6+(1/6)*AF32+(AP8/2)*((($Y$24/2)*AF32)+$Y$25-($AF$6*$Y$26))+((AP8^2)/4)*(($Y$27/2)*AF32+($Y$28/(2*AF32))+$Y$29-($AF$6*$Y$30))+(AP8/(2*AF32)))/$AQ$8)</f>
        <v>2.9591624315554599</v>
      </c>
      <c r="AR32" s="125">
        <f>2/(PI()^2)*((1-$AF$6+(1/6)*AG32+(AP8/2)*((($Y$24/2)*AG32)+$Y$25-($AF$6*$Y$26))+((AP8^2)/4)*(($Y$27/2)*AG32+($Y$28/(2*AG32))+$Y$29-($AF$6*$Y$30))+(AP8/(2*AG32)))/$AQ$8)</f>
        <v>5.9905411095760943</v>
      </c>
      <c r="AS32" s="125">
        <f>2/(PI()^2)*((1-$AF$6+(1/6)*AH32+(AP8/2)*((($Y$24/2)*AH32)+$Y$25-($AF$6*$Y$26))+((AP8^2)/4)*(($Y$27/2)*AH32+($Y$28/(2*AH32))+$Y$29-($AF$6*$Y$30))+(AP8/(2*AH32)))/$AQ$8)</f>
        <v>10.255763637882596</v>
      </c>
      <c r="AT32" s="125">
        <f>2/(PI()^2)*((1-$AF$6+(1/6)*AI32+(AP8/2)*((($Y$24/2)*AI32)+$Y$25-($AF$6*$Y$26))+((AP8^2)/4)*(($Y$27/2)*AI32+($Y$28/(2*AI32))+$Y$29-($AF$6*$Y$30))+(AP8/(2*AI32)))/$AQ$8)</f>
        <v>15.745461369680816</v>
      </c>
      <c r="AU32" s="125">
        <f>2/(PI()^2)*((1-$AF$6+(1/6)*AJ32+(AP8/2)*((($Y$24/2)*AJ32)+$Y$25-($AF$6*$Y$26))+((AP8^2)/4)*(($Y$27/2)*AJ32+($Y$28/(2*AJ32))+$Y$29-($AF$6*$Y$30))+(AP8/(2*AJ32)))/$AQ$8)</f>
        <v>22.457322560956623</v>
      </c>
      <c r="AV32" s="125">
        <f>2/(PI()^2)*((1-$AF$6+(1/6)*AK32+(AP8/2)*((($Y$24/2)*AK32)+$Y$25-($AF$6*$Y$26))+((AP8^2)/4)*(($Y$27/2)*AK32+($Y$28/(2*AK32))+$Y$29-($AF$6*$Y$30))+(AP8/(2*AK32)))/$AQ$8)</f>
        <v>30.390555110377544</v>
      </c>
      <c r="AW32" s="125">
        <f>2/(PI()^2)*((1-$AF$6+(1/6)*AL32+(AP8/2)*((($Y$24/2)*AL32)+$Y$25-($AF$6*$Y$26))+((AP8^2)/4)*(($Y$27/2)*AL32+($Y$28/(2*AL32))+$Y$29-($AF$6*$Y$30))+(AP8/(2*AL32)))/$AQ$8)</f>
        <v>39.544828148029666</v>
      </c>
      <c r="AX32" s="125">
        <f>2/(PI()^2)*((1-$AF$6+(1/6)*AM32+(AP8/2)*((($Y$24/2)*AM32)+$Y$25-($AF$6*$Y$26))+((AP8^2)/4)*(($Y$27/2)*AM32+($Y$28/(2*AM32))+$Y$29-($AF$6*$Y$30))+(AP8/(2*AM32)))/$AQ$8)</f>
        <v>49.919983607714762</v>
      </c>
      <c r="AY32" s="121"/>
      <c r="AZ32" s="121">
        <f t="shared" si="5"/>
        <v>1.2376718148121904</v>
      </c>
      <c r="BA32" s="121"/>
      <c r="BB32" s="121">
        <v>1.2800000000000002</v>
      </c>
      <c r="BC32" s="121">
        <v>1.0359005337978184</v>
      </c>
      <c r="BD32" s="121">
        <v>1.0417511168567459</v>
      </c>
      <c r="BE32" s="121">
        <v>1.0474116428174234</v>
      </c>
      <c r="BF32" s="121">
        <v>1.0528910307691026</v>
      </c>
      <c r="BG32" s="121">
        <v>1.058197663708446</v>
      </c>
      <c r="BH32" s="121">
        <v>1.0683237440452105</v>
      </c>
      <c r="BI32" s="121">
        <v>1.0778476131476535</v>
      </c>
      <c r="BJ32" s="121">
        <v>1.0868205840557463</v>
      </c>
      <c r="BK32" s="121">
        <v>1.1071312584646733</v>
      </c>
      <c r="BL32" s="121">
        <v>1.1248656770198255</v>
      </c>
      <c r="BM32" s="121">
        <v>1.1543296327328334</v>
      </c>
      <c r="BN32" s="121">
        <v>1.1969331835206625</v>
      </c>
      <c r="BO32" s="121">
        <v>1.2562145917627068</v>
      </c>
      <c r="BP32" s="121">
        <v>1.3056834321354311</v>
      </c>
      <c r="BQ32" s="121">
        <v>1.3475036711540227</v>
      </c>
      <c r="BR32" s="121">
        <v>1.3832685381345338</v>
      </c>
    </row>
    <row r="33" spans="1:70" x14ac:dyDescent="0.3">
      <c r="V33" s="126"/>
      <c r="W33" s="126"/>
      <c r="X33" s="123"/>
      <c r="Y33" s="123"/>
      <c r="Z33" s="45"/>
      <c r="AB33" s="56">
        <v>1</v>
      </c>
      <c r="AC33" s="121">
        <f t="shared" si="3"/>
        <v>0.76923076923076905</v>
      </c>
      <c r="AD33" s="121">
        <v>1.3000000000000003</v>
      </c>
      <c r="AE33" s="124">
        <f t="shared" si="6"/>
        <v>5.8400026041948827</v>
      </c>
      <c r="AF33" s="124">
        <f t="shared" si="6"/>
        <v>23.360010416779531</v>
      </c>
      <c r="AG33" s="124">
        <f t="shared" si="6"/>
        <v>52.560023437753955</v>
      </c>
      <c r="AH33" s="124">
        <f t="shared" si="6"/>
        <v>93.440041667118123</v>
      </c>
      <c r="AI33" s="124">
        <f t="shared" si="6"/>
        <v>146.00006510487205</v>
      </c>
      <c r="AJ33" s="124">
        <f t="shared" si="6"/>
        <v>210.24009375101582</v>
      </c>
      <c r="AK33" s="124">
        <f t="shared" si="6"/>
        <v>286.16012760554923</v>
      </c>
      <c r="AL33" s="124">
        <f t="shared" si="6"/>
        <v>373.76016666847249</v>
      </c>
      <c r="AM33" s="124">
        <f t="shared" si="6"/>
        <v>473.04021093978554</v>
      </c>
      <c r="AN33" s="124">
        <f t="shared" si="6"/>
        <v>584.0002604194882</v>
      </c>
      <c r="AO33" s="127"/>
      <c r="AP33" s="125">
        <f>2/(PI()^2)*((1-$AF$6+(1/6)*AE33+(AP8/2)*((($Y$24/2)*AE33)+$Y$25-($AF$6*$Y$26))+((AP8^2)/4)*(($Y$27/2)*AE33+($Y$28/(2*AE33))+$Y$29-($AF$6*$Y$30))+(AP8/(2*AE33)))/$AQ$8)</f>
        <v>1.2236351418193565</v>
      </c>
      <c r="AQ33" s="125">
        <f>2/(PI()^2)*((1-$AF$6+(1/6)*AF33+(AP8/2)*((($Y$24/2)*AF33)+$Y$25-($AF$6*$Y$26))+((AP8^2)/4)*(($Y$27/2)*AF33+($Y$28/(2*AF33))+$Y$29-($AF$6*$Y$30))+(AP8/(2*AF33)))/$AQ$8)</f>
        <v>2.8857721206464042</v>
      </c>
      <c r="AR33" s="125">
        <f>2/(PI()^2)*((1-$AF$6+(1/6)*AG33+(AP8/2)*((($Y$24/2)*AG33)+$Y$25-($AF$6*$Y$26))+((AP8^2)/4)*(($Y$27/2)*AG33+($Y$28/(2*AG33))+$Y$29-($AF$6*$Y$30))+(AP8/(2*AG33)))/$AQ$8)</f>
        <v>5.8233372892326596</v>
      </c>
      <c r="AS33" s="125">
        <f>2/(PI()^2)*((1-$AF$6+(1/6)*AH33+(AP8/2)*((($Y$24/2)*AH33)+$Y$25-($AF$6*$Y$26))+((AP8^2)/4)*(($Y$27/2)*AH33+($Y$28/(2*AH33))+$Y$29-($AF$6*$Y$30))+(AP8/(2*AH33)))/$AQ$8)</f>
        <v>9.9578914895119421</v>
      </c>
      <c r="AT33" s="125">
        <f>2/(PI()^2)*((1-$AF$6+(1/6)*AI33+(AP8/2)*((($Y$24/2)*AI33)+$Y$25-($AF$6*$Y$26))+((AP8^2)/4)*(($Y$27/2)*AI33+($Y$28/(2*AI33))+$Y$29-($AF$6*$Y$30))+(AP8/(2*AI33)))/$AQ$8)</f>
        <v>15.279771017210505</v>
      </c>
      <c r="AU33" s="125">
        <f>2/(PI()^2)*((1-$AF$6+(1/6)*AJ33+(AP8/2)*((($Y$24/2)*AJ33)+$Y$25-($AF$6*$Y$26))+((AP8^2)/4)*(($Y$27/2)*AJ33+($Y$28/(2*AJ33))+$Y$29-($AF$6*$Y$30))+(AP8/(2*AJ33)))/$AQ$8)</f>
        <v>21.786591321923137</v>
      </c>
      <c r="AV33" s="125">
        <f>2/(PI()^2)*((1-$AF$6+(1/6)*AK33+(AP8/2)*((($Y$24/2)*AK33)+$Y$25-($AF$6*$Y$26))+((AP8^2)/4)*(($Y$27/2)*AK33+($Y$28/(2*AK33))+$Y$29-($AF$6*$Y$30))+(AP8/(2*AK33)))/$AQ$8)</f>
        <v>29.477535355766623</v>
      </c>
      <c r="AW33" s="125">
        <f>2/(PI()^2)*((1-$AF$6+(1/6)*AL33+(AP8/2)*((($Y$24/2)*AL33)+$Y$25-($AF$6*$Y$26))+((AP8^2)/4)*(($Y$27/2)*AL33+($Y$28/(2*AL33))+$Y$29-($AF$6*$Y$30))+(AP8/(2*AL33)))/$AQ$8)</f>
        <v>38.352261828363432</v>
      </c>
      <c r="AX33" s="125">
        <f>2/(PI()^2)*((1-$AF$6+(1/6)*AM33+(AP8/2)*((($Y$24/2)*AM33)+$Y$25-($AF$6*$Y$26))+((AP8^2)/4)*(($Y$27/2)*AM33+($Y$28/(2*AM33))+$Y$29-($AF$6*$Y$30))+(AP8/(2*AM33)))/$AQ$8)</f>
        <v>48.410607695356276</v>
      </c>
      <c r="AY33" s="121"/>
      <c r="AZ33" s="121">
        <f t="shared" si="5"/>
        <v>1.2236351418193565</v>
      </c>
      <c r="BA33" s="121"/>
      <c r="BB33" s="121">
        <v>1.3000000000000003</v>
      </c>
      <c r="BC33" s="121">
        <v>1.0172649476291793</v>
      </c>
      <c r="BD33" s="121">
        <v>1.0232711220880484</v>
      </c>
      <c r="BE33" s="121">
        <v>1.029080849405174</v>
      </c>
      <c r="BF33" s="121">
        <v>1.0347034200230505</v>
      </c>
      <c r="BG33" s="121">
        <v>1.0401475608494961</v>
      </c>
      <c r="BH33" s="121">
        <v>1.0505328854107316</v>
      </c>
      <c r="BI33" s="121">
        <v>1.0602968413254061</v>
      </c>
      <c r="BJ33" s="121">
        <v>1.0694927236620371</v>
      </c>
      <c r="BK33" s="121">
        <v>1.0902963192540713</v>
      </c>
      <c r="BL33" s="121">
        <v>1.1084480982513047</v>
      </c>
      <c r="BM33" s="121">
        <v>1.1385790702585772</v>
      </c>
      <c r="BN33" s="121">
        <v>1.1820901306853733</v>
      </c>
      <c r="BO33" s="121">
        <v>1.2425254837842055</v>
      </c>
      <c r="BP33" s="121">
        <v>1.2928631237914445</v>
      </c>
      <c r="BQ33" s="121">
        <v>1.335352641205533</v>
      </c>
      <c r="BR33" s="121">
        <v>1.371643292719015</v>
      </c>
    </row>
    <row r="34" spans="1:70" x14ac:dyDescent="0.3">
      <c r="V34" s="126"/>
      <c r="W34" s="126"/>
      <c r="X34" s="51" t="s">
        <v>78</v>
      </c>
      <c r="Y34" s="111">
        <v>-9.7780000000000005</v>
      </c>
      <c r="Z34" s="45"/>
      <c r="AB34" s="56">
        <v>1</v>
      </c>
      <c r="AC34" s="121">
        <f t="shared" si="3"/>
        <v>0.75757575757575746</v>
      </c>
      <c r="AD34" s="121">
        <v>1.3200000000000003</v>
      </c>
      <c r="AE34" s="124">
        <f t="shared" si="6"/>
        <v>5.66437350843053</v>
      </c>
      <c r="AF34" s="124">
        <f t="shared" si="6"/>
        <v>22.65749403372212</v>
      </c>
      <c r="AG34" s="124">
        <f t="shared" si="6"/>
        <v>50.979361575874776</v>
      </c>
      <c r="AH34" s="124">
        <f t="shared" si="6"/>
        <v>90.62997613488848</v>
      </c>
      <c r="AI34" s="124">
        <f t="shared" si="6"/>
        <v>141.60933771076324</v>
      </c>
      <c r="AJ34" s="124">
        <f t="shared" si="6"/>
        <v>203.9174463034991</v>
      </c>
      <c r="AK34" s="124">
        <f t="shared" si="6"/>
        <v>277.55430191309597</v>
      </c>
      <c r="AL34" s="124">
        <f t="shared" si="6"/>
        <v>362.51990453955392</v>
      </c>
      <c r="AM34" s="124">
        <f t="shared" si="6"/>
        <v>458.8142541828729</v>
      </c>
      <c r="AN34" s="124">
        <f t="shared" si="6"/>
        <v>566.43735084305297</v>
      </c>
      <c r="AO34" s="127"/>
      <c r="AP34" s="125">
        <f>2/(PI()^2)*((1-$AF$6+(1/6)*AE34+(AP8/2)*((($Y$24/2)*AE34)+$Y$25-($AF$6*$Y$26))+((AP8^2)/4)*(($Y$27/2)*AE34+($Y$28/(2*AE34))+$Y$29-($AF$6*$Y$30))+(AP8/(2*AE34)))/$AQ$8)</f>
        <v>1.2105103708452309</v>
      </c>
      <c r="AQ34" s="125">
        <f>2/(PI()^2)*((1-$AF$6+(1/6)*AF34+(AP8/2)*((($Y$24/2)*AF34)+$Y$25-($AF$6*$Y$26))+((AP8^2)/4)*(($Y$27/2)*AF34+($Y$28/(2*AF34))+$Y$29-($AF$6*$Y$30))+(AP8/(2*AF34)))/$AQ$8)</f>
        <v>2.8157620748829171</v>
      </c>
      <c r="AR34" s="125">
        <f>2/(PI()^2)*((1-$AF$6+(1/6)*AG34+(AP8/2)*((($Y$24/2)*AG34)+$Y$25-($AF$6*$Y$26))+((AP8^2)/4)*(($Y$27/2)*AG34+($Y$28/(2*AG34))+$Y$29-($AF$6*$Y$30))+(AP8/(2*AG34)))/$AQ$8)</f>
        <v>5.6637068852993417</v>
      </c>
      <c r="AS34" s="125">
        <f>2/(PI()^2)*((1-$AF$6+(1/6)*AH34+(AP8/2)*((($Y$24/2)*AH34)+$Y$25-($AF$6*$Y$26))+((AP8^2)/4)*(($Y$27/2)*AH34+($Y$28/(2*AH34))+$Y$29-($AF$6*$Y$30))+(AP8/(2*AH34)))/$AQ$8)</f>
        <v>9.6734735659912445</v>
      </c>
      <c r="AT34" s="125">
        <f>2/(PI()^2)*((1-$AF$6+(1/6)*AI34+(AP8/2)*((($Y$24/2)*AI34)+$Y$25-($AF$6*$Y$26))+((AP8^2)/4)*(($Y$27/2)*AI34+($Y$28/(2*AI34))+$Y$29-($AF$6*$Y$30))+(AP8/(2*AI34)))/$AQ$8)</f>
        <v>14.835098780670709</v>
      </c>
      <c r="AU34" s="125">
        <f>2/(PI()^2)*((1-$AF$6+(1/6)*AJ34+(AP8/2)*((($Y$24/2)*AJ34)+$Y$25-($AF$6*$Y$26))+((AP8^2)/4)*(($Y$27/2)*AJ34+($Y$28/(2*AJ34))+$Y$29-($AF$6*$Y$30))+(AP8/(2*AJ34)))/$AQ$8)</f>
        <v>21.146124043760203</v>
      </c>
      <c r="AV34" s="125">
        <f>2/(PI()^2)*((1-$AF$6+(1/6)*AK34+(AP8/2)*((($Y$24/2)*AK34)+$Y$25-($AF$6*$Y$26))+((AP8^2)/4)*(($Y$27/2)*AK34+($Y$28/(2*AK34))+$Y$29-($AF$6*$Y$30))+(AP8/(2*AK34)))/$AQ$8)</f>
        <v>28.605706974057515</v>
      </c>
      <c r="AW34" s="125">
        <f>2/(PI()^2)*((1-$AF$6+(1/6)*AL34+(AP8/2)*((($Y$24/2)*AL34)+$Y$25-($AF$6*$Y$26))+((AP8^2)/4)*(($Y$27/2)*AL34+($Y$28/(2*AL34))+$Y$29-($AF$6*$Y$30))+(AP8/(2*AL34)))/$AQ$8)</f>
        <v>37.213495699163957</v>
      </c>
      <c r="AX34" s="125">
        <f>2/(PI()^2)*((1-$AF$6+(1/6)*AM34+(AP8/2)*((($Y$24/2)*AM34)+$Y$25-($AF$6*$Y$26))+((AP8^2)/4)*(($Y$27/2)*AM34+($Y$28/(2*AM34))+$Y$29-($AF$6*$Y$30))+(AP8/(2*AM34)))/$AQ$8)</f>
        <v>46.96932211938239</v>
      </c>
      <c r="AY34" s="121"/>
      <c r="AZ34" s="121">
        <f t="shared" si="5"/>
        <v>1.2105103708452309</v>
      </c>
      <c r="BA34" s="121"/>
      <c r="BB34" s="121">
        <v>1.3200000000000003</v>
      </c>
      <c r="BC34" s="121">
        <v>0.99946999976430151</v>
      </c>
      <c r="BD34" s="121">
        <v>1.0056341778484774</v>
      </c>
      <c r="BE34" s="121">
        <v>1.0115954196161949</v>
      </c>
      <c r="BF34" s="121">
        <v>1.0173633926267867</v>
      </c>
      <c r="BG34" s="121">
        <v>1.022947173036755</v>
      </c>
      <c r="BH34" s="121">
        <v>1.0335957605676964</v>
      </c>
      <c r="BI34" s="121">
        <v>1.0436035248838835</v>
      </c>
      <c r="BJ34" s="121">
        <v>1.0530257738398787</v>
      </c>
      <c r="BK34" s="121">
        <v>1.0743299304497376</v>
      </c>
      <c r="BL34" s="121">
        <v>1.0929055379306507</v>
      </c>
      <c r="BM34" s="121">
        <v>1.1237138619166482</v>
      </c>
      <c r="BN34" s="121">
        <v>1.1681464910708319</v>
      </c>
      <c r="BO34" s="121">
        <v>1.2297536595071794</v>
      </c>
      <c r="BP34" s="121">
        <v>1.2809735477211244</v>
      </c>
      <c r="BQ34" s="121">
        <v>1.3241426989894862</v>
      </c>
      <c r="BR34" s="121">
        <v>1.360967266646929</v>
      </c>
    </row>
    <row r="35" spans="1:70" x14ac:dyDescent="0.3">
      <c r="V35" s="126"/>
      <c r="W35" s="126"/>
      <c r="X35" s="127"/>
      <c r="Y35" s="126"/>
      <c r="Z35" s="45"/>
      <c r="AB35" s="56">
        <v>1</v>
      </c>
      <c r="AC35" s="121">
        <f t="shared" si="3"/>
        <v>0.74626865671641773</v>
      </c>
      <c r="AD35" s="121">
        <v>1.3400000000000003</v>
      </c>
      <c r="AE35" s="124">
        <f t="shared" si="6"/>
        <v>5.4965495662114918</v>
      </c>
      <c r="AF35" s="124">
        <f t="shared" si="6"/>
        <v>21.986198264845967</v>
      </c>
      <c r="AG35" s="124">
        <f t="shared" si="6"/>
        <v>49.468946095903434</v>
      </c>
      <c r="AH35" s="124">
        <f t="shared" si="6"/>
        <v>87.944793059383869</v>
      </c>
      <c r="AI35" s="124">
        <f t="shared" si="6"/>
        <v>137.41373915528726</v>
      </c>
      <c r="AJ35" s="124">
        <f t="shared" si="6"/>
        <v>197.87578438361373</v>
      </c>
      <c r="AK35" s="124">
        <f t="shared" si="6"/>
        <v>269.33092874436312</v>
      </c>
      <c r="AL35" s="124">
        <f t="shared" si="6"/>
        <v>351.77917223753548</v>
      </c>
      <c r="AM35" s="124">
        <f t="shared" si="6"/>
        <v>445.22051486313092</v>
      </c>
      <c r="AN35" s="124">
        <f t="shared" si="6"/>
        <v>549.65495662114904</v>
      </c>
      <c r="AO35" s="127"/>
      <c r="AP35" s="125">
        <f>2/(PI()^2)*((1-$AF$6+(1/6)*AE35+(AP8/2)*((($Y$24/2)*AE35)+$Y$25-($AF$6*$Y$26))+((AP8^2)/4)*(($Y$27/2)*AE35+($Y$28/(2*AE35))+$Y$29-($AF$6*$Y$30))+(AP8/(2*AE35)))/$AQ$8)</f>
        <v>1.198247692625048</v>
      </c>
      <c r="AQ35" s="125">
        <f>2/(PI()^2)*((1-$AF$6+(1/6)*AF35+(AP8/2)*((($Y$24/2)*AF35)+$Y$25-($AF$6*$Y$26))+((AP8^2)/4)*(($Y$27/2)*AF35+($Y$28/(2*AF35))+$Y$29-($AF$6*$Y$30))+(AP8/(2*AF35)))/$AQ$8)</f>
        <v>2.7489330572059321</v>
      </c>
      <c r="AR35" s="125">
        <f>2/(PI()^2)*((1-$AF$6+(1/6)*AG35+(AP8/2)*((($Y$24/2)*AG35)+$Y$25-($AF$6*$Y$26))+((AP8^2)/4)*(($Y$27/2)*AG35+($Y$28/(2*AG35))+$Y$29-($AF$6*$Y$30))+(AP8/(2*AG35)))/$AQ$8)</f>
        <v>5.5112016143932427</v>
      </c>
      <c r="AS35" s="125">
        <f>2/(PI()^2)*((1-$AF$6+(1/6)*AH35+(AP8/2)*((($Y$24/2)*AH35)+$Y$25-($AF$6*$Y$26))+((AP8^2)/4)*(($Y$27/2)*AH35+($Y$28/(2*AH35))+$Y$29-($AF$6*$Y$30))+(AP8/(2*AH35)))/$AQ$8)</f>
        <v>9.4017129190842414</v>
      </c>
      <c r="AT35" s="125">
        <f>2/(PI()^2)*((1-$AF$6+(1/6)*AI35+(AP8/2)*((($Y$24/2)*AI35)+$Y$25-($AF$6*$Y$26))+((AP8^2)/4)*(($Y$27/2)*AI35+($Y$28/(2*AI35))+$Y$29-($AF$6*$Y$30))+(AP8/(2*AI35)))/$AQ$8)</f>
        <v>14.410199428442271</v>
      </c>
      <c r="AU35" s="125">
        <f>2/(PI()^2)*((1-$AF$6+(1/6)*AJ35+(AP8/2)*((($Y$24/2)*AJ35)+$Y$25-($AF$6*$Y$26))+((AP8^2)/4)*(($Y$27/2)*AJ35+($Y$28/(2*AJ35))+$Y$29-($AF$6*$Y$30))+(AP8/(2*AJ35)))/$AQ$8)</f>
        <v>20.534127592936226</v>
      </c>
      <c r="AV35" s="125">
        <f>2/(PI()^2)*((1-$AF$6+(1/6)*AK35+(AP8/2)*((($Y$24/2)*AK35)+$Y$25-($AF$6*$Y$26))+((AP8^2)/4)*(($Y$27/2)*AK35+($Y$28/(2*AK35))+$Y$29-($AF$6*$Y$30))+(AP8/(2*AK35)))/$AQ$8)</f>
        <v>27.77262931127667</v>
      </c>
      <c r="AW35" s="125">
        <f>2/(PI()^2)*((1-$AF$6+(1/6)*AL35+(AP8/2)*((($Y$24/2)*AL35)+$Y$25-($AF$6*$Y$26))+((AP8^2)/4)*(($Y$27/2)*AL35+($Y$28/(2*AL35))+$Y$29-($AF$6*$Y$30))+(AP8/(2*AL35)))/$AQ$8)</f>
        <v>36.125341967486179</v>
      </c>
      <c r="AX35" s="125">
        <f>2/(PI()^2)*((1-$AF$6+(1/6)*AM35+(AP8/2)*((($Y$24/2)*AM35)+$Y$25-($AF$6*$Y$26))+((AP8^2)/4)*(($Y$27/2)*AM35+($Y$28/(2*AM35))+$Y$29-($AF$6*$Y$30))+(AP8/(2*AM35)))/$AQ$8)</f>
        <v>45.592092329347025</v>
      </c>
      <c r="AY35" s="121"/>
      <c r="AZ35" s="121">
        <f t="shared" si="5"/>
        <v>1.198247692625048</v>
      </c>
      <c r="BA35" s="121"/>
      <c r="BB35" s="121">
        <v>1.3400000000000003</v>
      </c>
      <c r="BC35" s="121">
        <v>0.98246587929514517</v>
      </c>
      <c r="BD35" s="121">
        <v>0.98879047323195168</v>
      </c>
      <c r="BE35" s="121">
        <v>0.99490554254904195</v>
      </c>
      <c r="BF35" s="121">
        <v>1.0008211376859133</v>
      </c>
      <c r="BG35" s="121">
        <v>1.0065466893850328</v>
      </c>
      <c r="BH35" s="121">
        <v>1.0174625586549511</v>
      </c>
      <c r="BI35" s="121">
        <v>1.0277178529922217</v>
      </c>
      <c r="BJ35" s="121">
        <v>1.0373699237936991</v>
      </c>
      <c r="BK35" s="121">
        <v>1.0591822813599125</v>
      </c>
      <c r="BL35" s="121">
        <v>1.0781881854835331</v>
      </c>
      <c r="BM35" s="121">
        <v>1.1096841973820191</v>
      </c>
      <c r="BN35" s="121">
        <v>1.1550524548295187</v>
      </c>
      <c r="BO35" s="121">
        <v>1.2178493099721099</v>
      </c>
      <c r="BP35" s="121">
        <v>1.2699648958993615</v>
      </c>
      <c r="BQ35" s="121">
        <v>1.3138240374046362</v>
      </c>
      <c r="BR35" s="121">
        <v>1.3511906537028251</v>
      </c>
    </row>
    <row r="36" spans="1:70" x14ac:dyDescent="0.3">
      <c r="A36" s="37"/>
      <c r="F36" s="37"/>
      <c r="V36" s="126"/>
      <c r="W36" s="126"/>
      <c r="X36" s="134"/>
      <c r="Y36" s="126"/>
      <c r="Z36" s="53"/>
      <c r="AB36" s="56">
        <v>1</v>
      </c>
      <c r="AC36" s="121">
        <f t="shared" si="3"/>
        <v>0.73529411764705865</v>
      </c>
      <c r="AD36" s="121">
        <v>1.3600000000000003</v>
      </c>
      <c r="AE36" s="124">
        <f t="shared" si="6"/>
        <v>5.3360750438415634</v>
      </c>
      <c r="AF36" s="124">
        <f t="shared" si="6"/>
        <v>21.344300175366254</v>
      </c>
      <c r="AG36" s="124">
        <f t="shared" si="6"/>
        <v>48.024675394574068</v>
      </c>
      <c r="AH36" s="124">
        <f t="shared" si="6"/>
        <v>85.377200701465014</v>
      </c>
      <c r="AI36" s="124">
        <f t="shared" si="6"/>
        <v>133.40187609603908</v>
      </c>
      <c r="AJ36" s="124">
        <f t="shared" si="6"/>
        <v>192.09870157829627</v>
      </c>
      <c r="AK36" s="124">
        <f t="shared" si="6"/>
        <v>261.46767714823659</v>
      </c>
      <c r="AL36" s="124">
        <f t="shared" si="6"/>
        <v>341.50880280586006</v>
      </c>
      <c r="AM36" s="124">
        <f t="shared" si="6"/>
        <v>432.22207855116659</v>
      </c>
      <c r="AN36" s="124">
        <f t="shared" si="6"/>
        <v>533.6075043841563</v>
      </c>
      <c r="AO36" s="127"/>
      <c r="AP36" s="125">
        <f>2/(PI()^2)*((1-$AF$6+(1/6)*AE36+(AP8/2)*((($Y$24/2)*AE36)+$Y$25-($AF$6*$Y$26))+((AP8^2)/4)*(($Y$27/2)*AE36+($Y$28/(2*AE36))+$Y$29-($AF$6*$Y$30))+(AP8/(2*AE36)))/$AQ$8)</f>
        <v>1.1868009332046221</v>
      </c>
      <c r="AQ36" s="125">
        <f>2/(PI()^2)*((1-$AF$6+(1/6)*AF36+(AP8/2)*((($Y$24/2)*AF36)+$Y$25-($AF$6*$Y$26))+((AP8^2)/4)*(($Y$27/2)*AF36+($Y$28/(2*AF36))+$Y$29-($AF$6*$Y$30))+(AP8/(2*AF36)))/$AQ$8)</f>
        <v>2.6851003717987081</v>
      </c>
      <c r="AR36" s="125">
        <f>2/(PI()^2)*((1-$AF$6+(1/6)*AG36+(AP8/2)*((($Y$24/2)*AG36)+$Y$25-($AF$6*$Y$26))+((AP8^2)/4)*(($Y$27/2)*AG36+($Y$28/(2*AG36))+$Y$29-($AF$6*$Y$30))+(AP8/(2*AG36)))/$AQ$8)</f>
        <v>5.3654059109266967</v>
      </c>
      <c r="AS36" s="125">
        <f>2/(PI()^2)*((1-$AF$6+(1/6)*AH36+(AP8/2)*((($Y$24/2)*AH36)+$Y$25-($AF$6*$Y$26))+((AP8^2)/4)*(($Y$27/2)*AH36+($Y$28/(2*AH36))+$Y$29-($AF$6*$Y$30))+(AP8/(2*AH36)))/$AQ$8)</f>
        <v>9.1418707655239686</v>
      </c>
      <c r="AT36" s="125">
        <f>2/(PI()^2)*((1-$AF$6+(1/6)*AI36+(AP8/2)*((($Y$24/2)*AI36)+$Y$25-($AF$6*$Y$26))+((AP8^2)/4)*(($Y$27/2)*AI36+($Y$28/(2*AI36))+$Y$29-($AF$6*$Y$30))+(AP8/(2*AI36)))/$AQ$8)</f>
        <v>14.003918611670565</v>
      </c>
      <c r="AU36" s="125">
        <f>2/(PI()^2)*((1-$AF$6+(1/6)*AJ36+(AP8/2)*((($Y$24/2)*AJ36)+$Y$25-($AF$6*$Y$26))+((AP8^2)/4)*(($Y$27/2)*AJ36+($Y$28/(2*AJ36))+$Y$29-($AF$6*$Y$30))+(AP8/(2*AJ36)))/$AQ$8)</f>
        <v>19.948939707100529</v>
      </c>
      <c r="AV36" s="125">
        <f>2/(PI()^2)*((1-$AF$6+(1/6)*AK36+(AP8/2)*((($Y$24/2)*AK36)+$Y$25-($AF$6*$Y$26))+((AP8^2)/4)*(($Y$27/2)*AK36+($Y$28/(2*AK36))+$Y$29-($AF$6*$Y$30))+(AP8/(2*AK36)))/$AQ$8)</f>
        <v>26.976039843669017</v>
      </c>
      <c r="AW36" s="125">
        <f>2/(PI()^2)*((1-$AF$6+(1/6)*AL36+(AP8/2)*((($Y$24/2)*AL36)+$Y$25-($AF$6*$Y$26))+((AP8^2)/4)*(($Y$27/2)*AL36+($Y$28/(2*AL36))+$Y$29-($AF$6*$Y$30))+(AP8/(2*AL36)))/$AQ$8)</f>
        <v>35.084845500262247</v>
      </c>
      <c r="AX36" s="125">
        <f>2/(PI()^2)*((1-$AF$6+(1/6)*AM36+(AP8/2)*((($Y$24/2)*AM36)+$Y$25-($AF$6*$Y$26))+((AP8^2)/4)*(($Y$27/2)*AM36+($Y$28/(2*AM36))+$Y$29-($AF$6*$Y$30))+(AP8/(2*AM36)))/$AQ$8)</f>
        <v>44.275178234961125</v>
      </c>
      <c r="AY36" s="121"/>
      <c r="AZ36" s="121">
        <f t="shared" si="5"/>
        <v>1.1868009332046221</v>
      </c>
      <c r="BA36" s="121"/>
      <c r="BB36" s="121">
        <v>1.3600000000000003</v>
      </c>
      <c r="BC36" s="121">
        <v>0.96620641074418534</v>
      </c>
      <c r="BD36" s="121">
        <v>0.97269383276276056</v>
      </c>
      <c r="BE36" s="121">
        <v>0.97896504273230522</v>
      </c>
      <c r="BF36" s="121">
        <v>0.98503047973555169</v>
      </c>
      <c r="BG36" s="121">
        <v>0.99089993443798718</v>
      </c>
      <c r="BH36" s="121">
        <v>1.0020871042384338</v>
      </c>
      <c r="BI36" s="121">
        <v>1.0125936502444386</v>
      </c>
      <c r="BJ36" s="121">
        <v>1.0224789981502318</v>
      </c>
      <c r="BK36" s="121">
        <v>1.0448071967075667</v>
      </c>
      <c r="BL36" s="121">
        <v>1.06424986574178</v>
      </c>
      <c r="BM36" s="121">
        <v>1.0964439017176244</v>
      </c>
      <c r="BN36" s="121">
        <v>1.1427618474670271</v>
      </c>
      <c r="BO36" s="121">
        <v>1.2067662615077812</v>
      </c>
      <c r="BP36" s="121">
        <v>1.2597909955211504</v>
      </c>
      <c r="BQ36" s="121">
        <v>1.3043504845024143</v>
      </c>
      <c r="BR36" s="121">
        <v>1.3422672827592812</v>
      </c>
    </row>
    <row r="37" spans="1:70" x14ac:dyDescent="0.3">
      <c r="A37" s="37"/>
      <c r="F37" s="37"/>
      <c r="G37" s="135"/>
      <c r="I37" s="37"/>
      <c r="J37" s="37"/>
      <c r="K37" s="37"/>
      <c r="V37" s="126"/>
      <c r="W37" s="126"/>
      <c r="X37" s="127"/>
      <c r="Y37" s="126"/>
      <c r="AB37" s="56">
        <v>1</v>
      </c>
      <c r="AC37" s="121">
        <f t="shared" si="3"/>
        <v>0.72463768115942007</v>
      </c>
      <c r="AD37" s="121">
        <v>1.3800000000000003</v>
      </c>
      <c r="AE37" s="124">
        <f t="shared" si="6"/>
        <v>5.1825269907001426</v>
      </c>
      <c r="AF37" s="124">
        <f t="shared" si="6"/>
        <v>20.73010796280057</v>
      </c>
      <c r="AG37" s="124">
        <f t="shared" si="6"/>
        <v>46.642742916301287</v>
      </c>
      <c r="AH37" s="124">
        <f t="shared" si="6"/>
        <v>82.920431851202281</v>
      </c>
      <c r="AI37" s="124">
        <f t="shared" si="6"/>
        <v>129.56317476750354</v>
      </c>
      <c r="AJ37" s="124">
        <f t="shared" si="6"/>
        <v>186.57097166520515</v>
      </c>
      <c r="AK37" s="124">
        <f t="shared" si="6"/>
        <v>253.94382254430698</v>
      </c>
      <c r="AL37" s="124">
        <f t="shared" si="6"/>
        <v>331.68172740480912</v>
      </c>
      <c r="AM37" s="124">
        <f t="shared" si="6"/>
        <v>419.78468624671154</v>
      </c>
      <c r="AN37" s="124">
        <f t="shared" si="6"/>
        <v>518.25269907001416</v>
      </c>
      <c r="AO37" s="127"/>
      <c r="AP37" s="125">
        <f>2/(PI()^2)*((1-$AF$6+(1/6)*AE37+(AP8/2)*((($Y$24/2)*AE37)+$Y$25-($AF$6*$Y$26))+((AP8^2)/4)*(($Y$27/2)*AE37+($Y$28/(2*AE37))+$Y$29-($AF$6*$Y$30))+(AP8/(2*AE37)))/$AQ$8)</f>
        <v>1.176127240140211</v>
      </c>
      <c r="AQ37" s="125">
        <f>2/(PI()^2)*((1-$AF$6+(1/6)*AF37+(AP8/2)*((($Y$24/2)*AF37)+$Y$25-($AF$6*$Y$26))+((AP8^2)/4)*(($Y$27/2)*AF37+($Y$28/(2*AF37))+$Y$29-($AF$6*$Y$30))+(AP8/(2*AF37)))/$AQ$8)</f>
        <v>2.6240926088862762</v>
      </c>
      <c r="AR37" s="125">
        <f>2/(PI()^2)*((1-$AF$6+(1/6)*AG37+(AP8/2)*((($Y$24/2)*AG37)+$Y$25-($AF$6*$Y$26))+((AP8^2)/4)*(($Y$27/2)*AG37+($Y$28/(2*AG37))+$Y$29-($AF$6*$Y$30))+(AP8/(2*AG37)))/$AQ$8)</f>
        <v>5.2259341029060176</v>
      </c>
      <c r="AS37" s="125">
        <f>2/(PI()^2)*((1-$AF$6+(1/6)*AH37+(AP8/2)*((($Y$24/2)*AH37)+$Y$25-($AF$6*$Y$26))+((AP8^2)/4)*(($Y$27/2)*AH37+($Y$28/(2*AH37))+$Y$29-($AF$6*$Y$30))+(AP8/(2*AH37)))/$AQ$8)</f>
        <v>8.8932614662105447</v>
      </c>
      <c r="AT37" s="125">
        <f>2/(PI()^2)*((1-$AF$6+(1/6)*AI37+(AP8/2)*((($Y$24/2)*AI37)+$Y$25-($AF$6*$Y$26))+((AP8^2)/4)*(($Y$27/2)*AI37+($Y$28/(2*AI37))+$Y$29-($AF$6*$Y$30))+(AP8/(2*AI37)))/$AQ$8)</f>
        <v>13.61518501926202</v>
      </c>
      <c r="AU37" s="125">
        <f>2/(PI()^2)*((1-$AF$6+(1/6)*AJ37+(AP8/2)*((($Y$24/2)*AJ37)+$Y$25-($AF$6*$Y$26))+((AP8^2)/4)*(($Y$27/2)*AJ37+($Y$28/(2*AJ37))+$Y$29-($AF$6*$Y$30))+(AP8/(2*AJ37)))/$AQ$8)</f>
        <v>19.389017698278394</v>
      </c>
      <c r="AV37" s="125">
        <f>2/(PI()^2)*((1-$AF$6+(1/6)*AK37+(AP8/2)*((($Y$24/2)*AK37)+$Y$25-($AF$6*$Y$26))+((AP8^2)/4)*(($Y$27/2)*AK37+($Y$28/(2*AK37))+$Y$29-($AF$6*$Y$30))+(AP8/(2*AK37)))/$AQ$8)</f>
        <v>26.213838801491157</v>
      </c>
      <c r="AW37" s="125">
        <f>2/(PI()^2)*((1-$AF$6+(1/6)*AL37+(AP8/2)*((($Y$24/2)*AL37)+$Y$25-($AF$6*$Y$26))+((AP8^2)/4)*(($Y$27/2)*AL37+($Y$28/(2*AL37))+$Y$29-($AF$6*$Y$30))+(AP8/(2*AL37)))/$AQ$8)</f>
        <v>34.089263741092608</v>
      </c>
      <c r="AX37" s="125">
        <f>2/(PI()^2)*((1-$AF$6+(1/6)*AM37+(AP8/2)*((($Y$24/2)*AM37)+$Y$25-($AF$6*$Y$26))+((AP8^2)/4)*(($Y$27/2)*AM37+($Y$28/(2*AM37))+$Y$29-($AF$6*$Y$30))+(AP8/(2*AM37)))/$AQ$8)</f>
        <v>43.015108788281573</v>
      </c>
      <c r="AY37" s="121"/>
      <c r="AZ37" s="121">
        <f t="shared" si="5"/>
        <v>1.176127240140211</v>
      </c>
      <c r="BA37" s="121"/>
      <c r="BB37" s="121">
        <v>1.3800000000000003</v>
      </c>
      <c r="BC37" s="121">
        <v>0.95064874025391999</v>
      </c>
      <c r="BD37" s="121">
        <v>0.95730140258508711</v>
      </c>
      <c r="BE37" s="121">
        <v>0.96373106631415784</v>
      </c>
      <c r="BF37" s="121">
        <v>0.96994856492993664</v>
      </c>
      <c r="BG37" s="121">
        <v>0.975964054357774</v>
      </c>
      <c r="BH37" s="121">
        <v>0.9874265435009818</v>
      </c>
      <c r="BI37" s="121">
        <v>0.99818806284942874</v>
      </c>
      <c r="BJ37" s="121">
        <v>1.0083101431487349</v>
      </c>
      <c r="BK37" s="121">
        <v>1.0311618228212711</v>
      </c>
      <c r="BL37" s="121">
        <v>1.0510477251349903</v>
      </c>
      <c r="BM37" s="121">
        <v>1.0839501215675464</v>
      </c>
      <c r="BN37" s="121">
        <v>1.1312318160382537</v>
      </c>
      <c r="BO37" s="121">
        <v>1.1964616619330646</v>
      </c>
      <c r="BP37" s="121">
        <v>1.2504089952092632</v>
      </c>
      <c r="BQ37" s="121">
        <v>1.2956791897004201</v>
      </c>
      <c r="BR37" s="121">
        <v>1.3341543039959749</v>
      </c>
    </row>
    <row r="38" spans="1:70" x14ac:dyDescent="0.3">
      <c r="A38" s="37"/>
      <c r="G38" s="37"/>
      <c r="I38" s="37"/>
      <c r="J38" s="37"/>
      <c r="K38" s="37"/>
      <c r="V38" s="126"/>
      <c r="W38" s="126"/>
      <c r="X38" s="127"/>
      <c r="Y38" s="126"/>
      <c r="Z38" s="56"/>
      <c r="AB38" s="56">
        <v>1</v>
      </c>
      <c r="AC38" s="121">
        <f t="shared" si="3"/>
        <v>0.71428571428571408</v>
      </c>
      <c r="AD38" s="121">
        <v>1.4000000000000004</v>
      </c>
      <c r="AE38" s="124">
        <f t="shared" si="6"/>
        <v>5.0355124495353847</v>
      </c>
      <c r="AF38" s="124">
        <f t="shared" si="6"/>
        <v>20.142049798141539</v>
      </c>
      <c r="AG38" s="124">
        <f t="shared" si="6"/>
        <v>45.319612045818467</v>
      </c>
      <c r="AH38" s="124">
        <f t="shared" si="6"/>
        <v>80.568199192566155</v>
      </c>
      <c r="AI38" s="124">
        <f t="shared" si="6"/>
        <v>125.88781123838459</v>
      </c>
      <c r="AJ38" s="124">
        <f t="shared" si="6"/>
        <v>181.27844818327387</v>
      </c>
      <c r="AK38" s="124">
        <f t="shared" si="6"/>
        <v>246.7401100272339</v>
      </c>
      <c r="AL38" s="124">
        <f t="shared" si="6"/>
        <v>322.27279677026462</v>
      </c>
      <c r="AM38" s="124">
        <f t="shared" si="6"/>
        <v>407.87650841236615</v>
      </c>
      <c r="AN38" s="124">
        <f t="shared" si="6"/>
        <v>503.55124495353834</v>
      </c>
      <c r="AO38" s="127"/>
      <c r="AP38" s="125">
        <f>2/(PI()^2)*((1-$AF$6+(1/6)*AE38+(AP8/2)*((($Y$24/2)*AE38)+$Y$25-($AF$6*$Y$26))+((AP8^2)/4)*(($Y$27/2)*AE38+($Y$28/(2*AE38))+$Y$29-($AF$6*$Y$30))+(AP8/(2*AE38)))/$AQ$8)</f>
        <v>1.166186799851439</v>
      </c>
      <c r="AQ38" s="125">
        <f>2/(PI()^2)*((1-$AF$6+(1/6)*AF38+(AP8/2)*((($Y$24/2)*AF38)+$Y$25-($AF$6*$Y$26))+((AP8^2)/4)*(($Y$27/2)*AF38+($Y$28/(2*AF38))+$Y$29-($AF$6*$Y$30))+(AP8/(2*AF38)))/$AQ$8)</f>
        <v>2.5657505141471346</v>
      </c>
      <c r="AR38" s="125">
        <f>2/(PI()^2)*((1-$AF$6+(1/6)*AG38+(AP8/2)*((($Y$24/2)*AG38)+$Y$25-($AF$6*$Y$26))+((AP8^2)/4)*(($Y$27/2)*AG38+($Y$28/(2*AG38))+$Y$29-($AF$6*$Y$30))+(AP8/(2*AG38)))/$AQ$8)</f>
        <v>5.0924278681078325</v>
      </c>
      <c r="AS38" s="125">
        <f>2/(PI()^2)*((1-$AF$6+(1/6)*AH38+(AP8/2)*((($Y$24/2)*AH38)+$Y$25-($AF$6*$Y$26))+((AP8^2)/4)*(($Y$27/2)*AH38+($Y$28/(2*AH38))+$Y$29-($AF$6*$Y$30))+(AP8/(2*AH38)))/$AQ$8)</f>
        <v>8.6552480038579649</v>
      </c>
      <c r="AT38" s="125">
        <f>2/(PI()^2)*((1-$AF$6+(1/6)*AI38+(AP8/2)*((($Y$24/2)*AI38)+$Y$25-($AF$6*$Y$26))+((AP8^2)/4)*(($Y$27/2)*AI38+($Y$28/(2*AI38))+$Y$29-($AF$6*$Y$30))+(AP8/(2*AI38)))/$AQ$8)</f>
        <v>13.243003311707261</v>
      </c>
      <c r="AU38" s="125">
        <f>2/(PI()^2)*((1-$AF$6+(1/6)*AJ38+(AP8/2)*((($Y$24/2)*AJ38)+$Y$25-($AF$6*$Y$26))+((AP8^2)/4)*(($Y$27/2)*AJ38+($Y$28/(2*AJ38))+$Y$29-($AF$6*$Y$30))+(AP8/(2*AJ38)))/$AQ$8)</f>
        <v>18.852928277576314</v>
      </c>
      <c r="AV38" s="125">
        <f>2/(PI()^2)*((1-$AF$6+(1/6)*AK38+(AP8/2)*((($Y$24/2)*AK38)+$Y$25-($AF$6*$Y$26))+((AP8^2)/4)*(($Y$27/2)*AK38+($Y$28/(2*AK38))+$Y$29-($AF$6*$Y$30))+(AP8/(2*AK38)))/$AQ$8)</f>
        <v>25.484075319304715</v>
      </c>
      <c r="AW38" s="125">
        <f>2/(PI()^2)*((1-$AF$6+(1/6)*AL38+(AP8/2)*((($Y$24/2)*AL38)+$Y$25-($AF$6*$Y$26))+((AP8^2)/4)*(($Y$27/2)*AL38+($Y$28/(2*AL38))+$Y$29-($AF$6*$Y$30))+(AP8/(2*AL38)))/$AQ$8)</f>
        <v>33.136048620833293</v>
      </c>
      <c r="AX38" s="125">
        <f>2/(PI()^2)*((1-$AF$6+(1/6)*AM38+(AP8/2)*((($Y$24/2)*AM38)+$Y$25-($AF$6*$Y$26))+((AP8^2)/4)*(($Y$27/2)*AM38+($Y$28/(2*AM38))+$Y$29-($AF$6*$Y$30))+(AP8/(2*AM38)))/$AQ$8)</f>
        <v>41.80865908929799</v>
      </c>
      <c r="AY38" s="121"/>
      <c r="AZ38" s="121">
        <f t="shared" si="5"/>
        <v>1.166186799851439</v>
      </c>
      <c r="BA38" s="121"/>
      <c r="BB38" s="121">
        <v>1.4000000000000004</v>
      </c>
      <c r="BC38" s="121">
        <v>0.93575305293047151</v>
      </c>
      <c r="BD38" s="121">
        <v>0.94257336780661849</v>
      </c>
      <c r="BE38" s="121">
        <v>0.9491637984059943</v>
      </c>
      <c r="BF38" s="121">
        <v>0.95553557838609482</v>
      </c>
      <c r="BG38" s="121">
        <v>0.96169923426878035</v>
      </c>
      <c r="BH38" s="121">
        <v>0.97344106158619303</v>
      </c>
      <c r="BI38" s="121">
        <v>0.98446127597500244</v>
      </c>
      <c r="BJ38" s="121">
        <v>0.99482354398522777</v>
      </c>
      <c r="BK38" s="121">
        <v>1.0182063449800254</v>
      </c>
      <c r="BL38" s="121">
        <v>1.0385419490360266</v>
      </c>
      <c r="BM38" s="121">
        <v>1.0721630425039201</v>
      </c>
      <c r="BN38" s="121">
        <v>1.1204225464970166</v>
      </c>
      <c r="BO38" s="121">
        <v>1.1868956979115763</v>
      </c>
      <c r="BP38" s="121">
        <v>1.2417790823742079</v>
      </c>
      <c r="BQ38" s="121">
        <v>1.2877703411476251</v>
      </c>
      <c r="BR38" s="121">
        <v>1.3268119062699117</v>
      </c>
    </row>
    <row r="39" spans="1:70" x14ac:dyDescent="0.3">
      <c r="A39" s="37"/>
      <c r="H39" s="135"/>
      <c r="I39" s="135"/>
      <c r="J39" s="135"/>
      <c r="K39" s="37"/>
      <c r="V39" s="126"/>
      <c r="W39" s="126"/>
      <c r="X39" s="127"/>
      <c r="Y39" s="126"/>
      <c r="Z39" s="56"/>
      <c r="AB39" s="56">
        <v>1</v>
      </c>
      <c r="AC39" s="121">
        <f t="shared" si="3"/>
        <v>0.7042253521126759</v>
      </c>
      <c r="AD39" s="121">
        <v>1.4200000000000004</v>
      </c>
      <c r="AE39" s="124">
        <f t="shared" si="6"/>
        <v>4.8946659398380055</v>
      </c>
      <c r="AF39" s="124">
        <f t="shared" si="6"/>
        <v>19.578663759352022</v>
      </c>
      <c r="AG39" s="124">
        <f t="shared" si="6"/>
        <v>44.05199345854205</v>
      </c>
      <c r="AH39" s="124">
        <f t="shared" si="6"/>
        <v>78.314655037408087</v>
      </c>
      <c r="AI39" s="124">
        <f t="shared" si="6"/>
        <v>122.36664849595012</v>
      </c>
      <c r="AJ39" s="124">
        <f t="shared" si="6"/>
        <v>176.2079738341682</v>
      </c>
      <c r="AK39" s="124">
        <f t="shared" si="6"/>
        <v>239.83863105206225</v>
      </c>
      <c r="AL39" s="124">
        <f t="shared" si="6"/>
        <v>313.25862014963235</v>
      </c>
      <c r="AM39" s="124">
        <f t="shared" si="6"/>
        <v>396.46794112687849</v>
      </c>
      <c r="AN39" s="124">
        <f t="shared" si="6"/>
        <v>489.46659398380046</v>
      </c>
      <c r="AO39" s="127"/>
      <c r="AP39" s="125">
        <f>2/(PI()^2)*((1-$AF$6+(1/6)*AE39+(AP8/2)*((($Y$24/2)*AE39)+$Y$25-($AF$6*$Y$26))+((AP8^2)/4)*(($Y$27/2)*AE39+($Y$28/(2*AE39))+$Y$29-($AF$6*$Y$30))+(AP8/(2*AE39)))/$AQ$8)</f>
        <v>1.1569425826421667</v>
      </c>
      <c r="AQ39" s="125">
        <f>2/(PI()^2)*((1-$AF$6+(1/6)*AF39+(AP8/2)*((($Y$24/2)*AF39)+$Y$25-($AF$6*$Y$26))+((AP8^2)/4)*(($Y$27/2)*AF39+($Y$28/(2*AF39))+$Y$29-($AF$6*$Y$30))+(AP8/(2*AF39)))/$AQ$8)</f>
        <v>2.5099259687967237</v>
      </c>
      <c r="AR39" s="125">
        <f>2/(PI()^2)*((1-$AF$6+(1/6)*AG39+(AP8/2)*((($Y$24/2)*AG39)+$Y$25-($AF$6*$Y$26))+((AP8^2)/4)*(($Y$27/2)*AG39+($Y$28/(2*AG39))+$Y$29-($AF$6*$Y$30))+(AP8/(2*AG39)))/$AQ$8)</f>
        <v>4.964553939266878</v>
      </c>
      <c r="AS39" s="125">
        <f>2/(PI()^2)*((1-$AF$6+(1/6)*AH39+(AP8/2)*((($Y$24/2)*AH39)+$Y$25-($AF$6*$Y$26))+((AP8^2)/4)*(($Y$27/2)*AH39+($Y$28/(2*AH39))+$Y$29-($AF$6*$Y$30))+(AP8/(2*AH39)))/$AQ$8)</f>
        <v>8.4272379033279918</v>
      </c>
      <c r="AT39" s="125">
        <f>2/(PI()^2)*((1-$AF$6+(1/6)*AI39+(AP8/2)*((($Y$24/2)*AI39)+$Y$25-($AF$6*$Y$26))+((AP8^2)/4)*(($Y$27/2)*AI39+($Y$28/(2*AI39))+$Y$29-($AF$6*$Y$30))+(AP8/(2*AI39)))/$AQ$8)</f>
        <v>12.886447746602789</v>
      </c>
      <c r="AU39" s="125">
        <f>2/(PI()^2)*((1-$AF$6+(1/6)*AJ39+(AP8/2)*((($Y$24/2)*AJ39)+$Y$25-($AF$6*$Y$26))+((AP8^2)/4)*(($Y$27/2)*AJ39+($Y$28/(2*AJ39))+$Y$29-($AF$6*$Y$30))+(AP8/(2*AJ39)))/$AQ$8)</f>
        <v>18.339338375933245</v>
      </c>
      <c r="AV39" s="125">
        <f>2/(PI()^2)*((1-$AF$6+(1/6)*AK39+(AP8/2)*((($Y$24/2)*AK39)+$Y$25-($AF$6*$Y$26))+((AP8^2)/4)*(($Y$27/2)*AK39+($Y$28/(2*AK39))+$Y$29-($AF$6*$Y$30))+(AP8/(2*AK39)))/$AQ$8)</f>
        <v>24.784934941998824</v>
      </c>
      <c r="AW39" s="125">
        <f>2/(PI()^2)*((1-$AF$6+(1/6)*AL39+(AP8/2)*((($Y$24/2)*AL39)+$Y$25-($AF$6*$Y$26))+((AP8^2)/4)*(($Y$27/2)*AL39+($Y$28/(2*AL39))+$Y$29-($AF$6*$Y$30))+(AP8/(2*AL39)))/$AQ$8)</f>
        <v>32.222830238931316</v>
      </c>
      <c r="AX39" s="125">
        <f>2/(PI()^2)*((1-$AF$6+(1/6)*AM39+(AP8/2)*((($Y$24/2)*AM39)+$Y$25-($AF$6*$Y$26))+((AP8^2)/4)*(($Y$27/2)*AM39+($Y$28/(2*AM39))+$Y$29-($AF$6*$Y$30))+(AP8/(2*AM39)))/$AQ$8)</f>
        <v>40.652829732623026</v>
      </c>
      <c r="AY39" s="121"/>
      <c r="AZ39" s="121">
        <f t="shared" si="5"/>
        <v>1.1569425826421667</v>
      </c>
      <c r="BA39" s="121"/>
      <c r="BB39" s="121">
        <v>1.4200000000000004</v>
      </c>
      <c r="BC39" s="121">
        <v>0.92148231785604107</v>
      </c>
      <c r="BD39" s="121">
        <v>0.92847269751101158</v>
      </c>
      <c r="BE39" s="121">
        <v>0.93522620809491985</v>
      </c>
      <c r="BF39" s="121">
        <v>0.94175448919636939</v>
      </c>
      <c r="BG39" s="121">
        <v>0.94806844327019468</v>
      </c>
      <c r="BH39" s="121">
        <v>0.96009362761112549</v>
      </c>
      <c r="BI39" s="121">
        <v>0.97137625876073586</v>
      </c>
      <c r="BJ39" s="121">
        <v>0.98198216982552355</v>
      </c>
      <c r="BK39" s="121">
        <v>1.0059037324268201</v>
      </c>
      <c r="BL39" s="121">
        <v>1.0266955067751797</v>
      </c>
      <c r="BM39" s="121">
        <v>1.0610456340423751</v>
      </c>
      <c r="BN39" s="121">
        <v>1.1102970087139392</v>
      </c>
      <c r="BO39" s="121">
        <v>1.1780313399741063</v>
      </c>
      <c r="BP39" s="121">
        <v>1.2338642282414425</v>
      </c>
      <c r="BQ39" s="121">
        <v>1.2805869107563148</v>
      </c>
      <c r="BR39" s="121">
        <v>1.320203062151905</v>
      </c>
    </row>
    <row r="40" spans="1:70" x14ac:dyDescent="0.3">
      <c r="A40" s="37"/>
      <c r="V40" s="126"/>
      <c r="W40" s="126"/>
      <c r="X40" s="127"/>
      <c r="Y40" s="126"/>
      <c r="Z40" s="56"/>
      <c r="AB40" s="56">
        <v>1</v>
      </c>
      <c r="AC40" s="121">
        <f t="shared" si="3"/>
        <v>0.69444444444444431</v>
      </c>
      <c r="AD40" s="121">
        <v>1.4400000000000004</v>
      </c>
      <c r="AE40" s="124">
        <f t="shared" si="6"/>
        <v>4.7596471841673207</v>
      </c>
      <c r="AF40" s="124">
        <f t="shared" si="6"/>
        <v>19.038588736669283</v>
      </c>
      <c r="AG40" s="124">
        <f t="shared" si="6"/>
        <v>42.836824657505886</v>
      </c>
      <c r="AH40" s="124">
        <f t="shared" si="6"/>
        <v>76.154354946677131</v>
      </c>
      <c r="AI40" s="124">
        <f t="shared" si="6"/>
        <v>118.991179604183</v>
      </c>
      <c r="AJ40" s="124">
        <f t="shared" si="6"/>
        <v>171.34729863002354</v>
      </c>
      <c r="AK40" s="124">
        <f t="shared" si="6"/>
        <v>233.22271202419873</v>
      </c>
      <c r="AL40" s="124">
        <f t="shared" si="6"/>
        <v>304.61741978670852</v>
      </c>
      <c r="AM40" s="124">
        <f t="shared" si="6"/>
        <v>385.53142191755296</v>
      </c>
      <c r="AN40" s="124">
        <f t="shared" si="6"/>
        <v>475.96471841673201</v>
      </c>
      <c r="AO40" s="127"/>
      <c r="AP40" s="125">
        <f>2/(PI()^2)*((1-$AF$6+(1/6)*AE40+(AP8/2)*((($Y$24/2)*AE40)+$Y$25-($AF$6*$Y$26))+((AP8^2)/4)*(($Y$27/2)*AE40+($Y$28/(2*AE40))+$Y$29-($AF$6*$Y$30))+(AP8/(2*AE40)))/$AQ$8)</f>
        <v>1.1483601123367515</v>
      </c>
      <c r="AQ40" s="125">
        <f>2/(PI()^2)*((1-$AF$6+(1/6)*AF40+(AP8/2)*((($Y$24/2)*AF40)+$Y$25-($AF$6*$Y$26))+((AP8^2)/4)*(($Y$27/2)*AF40+($Y$28/(2*AF40))+$Y$29-($AF$6*$Y$30))+(AP8/(2*AF40)))/$AQ$8)</f>
        <v>2.4564810681324758</v>
      </c>
      <c r="AR40" s="125">
        <f>2/(PI()^2)*((1-$AF$6+(1/6)*AG40+(AP8/2)*((($Y$24/2)*AG40)+$Y$25-($AF$6*$Y$26))+((AP8^2)/4)*(($Y$27/2)*AG40+($Y$28/(2*AG40))+$Y$29-($AF$6*$Y$30))+(AP8/(2*AG40)))/$AQ$8)</f>
        <v>4.8420020308023775</v>
      </c>
      <c r="AS40" s="125">
        <f>2/(PI()^2)*((1-$AF$6+(1/6)*AH40+(AP8/2)*((($Y$24/2)*AH40)+$Y$25-($AF$6*$Y$26))+((AP8^2)/4)*(($Y$27/2)*AH40+($Y$28/(2*AH40))+$Y$29-($AF$6*$Y$30))+(AP8/(2*AH40)))/$AQ$8)</f>
        <v>8.2086795458103499</v>
      </c>
      <c r="AT40" s="125">
        <f>2/(PI()^2)*((1-$AF$6+(1/6)*AI40+(AP8/2)*((($Y$24/2)*AI40)+$Y$25-($AF$6*$Y$26))+((AP8^2)/4)*(($Y$27/2)*AI40+($Y$28/(2*AI40))+$Y$29-($AF$6*$Y$30))+(AP8/(2*AI40)))/$AQ$8)</f>
        <v>12.544656419557544</v>
      </c>
      <c r="AU40" s="125">
        <f>2/(PI()^2)*((1-$AF$6+(1/6)*AJ40+(AP8/2)*((($Y$24/2)*AJ40)+$Y$25-($AF$6*$Y$26))+((AP8^2)/4)*(($Y$27/2)*AJ40+($Y$28/(2*AJ40))+$Y$29-($AF$6*$Y$30))+(AP8/(2*AJ40)))/$AQ$8)</f>
        <v>17.847006851026062</v>
      </c>
      <c r="AV40" s="125">
        <f>2/(PI()^2)*((1-$AF$6+(1/6)*AK40+(AP8/2)*((($Y$24/2)*AK40)+$Y$25-($AF$6*$Y$26))+((AP8^2)/4)*(($Y$27/2)*AK40+($Y$28/(2*AK40))+$Y$29-($AF$6*$Y$30))+(AP8/(2*AK40)))/$AQ$8)</f>
        <v>24.114728336967026</v>
      </c>
      <c r="AW40" s="125">
        <f>2/(PI()^2)*((1-$AF$6+(1/6)*AL40+(AP8/2)*((($Y$24/2)*AL40)+$Y$25-($AF$6*$Y$26))+((AP8^2)/4)*(($Y$27/2)*AL40+($Y$28/(2*AL40))+$Y$29-($AF$6*$Y$30))+(AP8/(2*AL40)))/$AQ$8)</f>
        <v>31.347402120145592</v>
      </c>
      <c r="AX40" s="125">
        <f>2/(PI()^2)*((1-$AF$6+(1/6)*AM40+(AP8/2)*((($Y$24/2)*AM40)+$Y$25-($AF$6*$Y$26))+((AP8^2)/4)*(($Y$27/2)*AM40+($Y$28/(2*AM40))+$Y$29-($AF$6*$Y$30))+(AP8/(2*AM40)))/$AQ$8)</f>
        <v>39.544828148029666</v>
      </c>
      <c r="AY40" s="121"/>
      <c r="AZ40" s="121">
        <f t="shared" si="5"/>
        <v>1.1483601123367515</v>
      </c>
      <c r="BA40" s="121"/>
      <c r="BB40" s="121">
        <v>1.4400000000000004</v>
      </c>
      <c r="BC40" s="121">
        <v>0.90780205771757172</v>
      </c>
      <c r="BD40" s="121">
        <v>0.91496491438656469</v>
      </c>
      <c r="BE40" s="121">
        <v>0.92188381807244313</v>
      </c>
      <c r="BF40" s="121">
        <v>0.92857082005714631</v>
      </c>
      <c r="BG40" s="121">
        <v>0.9350372040647762</v>
      </c>
      <c r="BH40" s="121">
        <v>0.94734976429517526</v>
      </c>
      <c r="BI40" s="121">
        <v>0.95889853394698998</v>
      </c>
      <c r="BJ40" s="121">
        <v>0.96975154343441128</v>
      </c>
      <c r="BK40" s="121">
        <v>0.99421950799830006</v>
      </c>
      <c r="BL40" s="121">
        <v>1.0154739212703736</v>
      </c>
      <c r="BM40" s="121">
        <v>1.0505634192733946</v>
      </c>
      <c r="BN40" s="121">
        <v>1.1008207261100189</v>
      </c>
      <c r="BO40" s="121">
        <v>1.1698341121562943</v>
      </c>
      <c r="BP40" s="121">
        <v>1.2266299574933694</v>
      </c>
      <c r="BQ40" s="121">
        <v>1.2740944238483571</v>
      </c>
      <c r="BR40" s="121">
        <v>1.3142932975769381</v>
      </c>
    </row>
    <row r="41" spans="1:70" x14ac:dyDescent="0.3">
      <c r="A41" s="37"/>
      <c r="B41" s="37"/>
      <c r="C41" s="37"/>
      <c r="D41" s="37"/>
      <c r="E41" s="37"/>
      <c r="F41" s="37"/>
      <c r="G41" s="37"/>
      <c r="V41" s="126"/>
      <c r="W41" s="126"/>
      <c r="X41" s="127"/>
      <c r="Y41" s="126"/>
      <c r="Z41" s="56"/>
      <c r="AB41" s="56">
        <v>1</v>
      </c>
      <c r="AC41" s="121">
        <f t="shared" si="3"/>
        <v>0.68493150684931492</v>
      </c>
      <c r="AD41" s="121">
        <v>1.4600000000000004</v>
      </c>
      <c r="AE41" s="124">
        <f t="shared" si="6"/>
        <v>4.6301390509895644</v>
      </c>
      <c r="AF41" s="124">
        <f t="shared" si="6"/>
        <v>18.520556203958257</v>
      </c>
      <c r="AG41" s="124">
        <f t="shared" si="6"/>
        <v>41.671251458906077</v>
      </c>
      <c r="AH41" s="124">
        <f t="shared" si="6"/>
        <v>74.08222481583303</v>
      </c>
      <c r="AI41" s="124">
        <f t="shared" si="6"/>
        <v>115.75347627473909</v>
      </c>
      <c r="AJ41" s="124">
        <f t="shared" si="6"/>
        <v>166.68500583562431</v>
      </c>
      <c r="AK41" s="124">
        <f t="shared" si="6"/>
        <v>226.87681349848867</v>
      </c>
      <c r="AL41" s="124">
        <f t="shared" si="6"/>
        <v>296.32889926333212</v>
      </c>
      <c r="AM41" s="124">
        <f t="shared" si="6"/>
        <v>375.04126313015473</v>
      </c>
      <c r="AN41" s="124">
        <f t="shared" si="6"/>
        <v>463.01390509895634</v>
      </c>
      <c r="AO41" s="127"/>
      <c r="AP41" s="125">
        <f>2/(PI()^2)*((1-$AF$6+(1/6)*AE41+(AP8/2)*((($Y$24/2)*AE41)+$Y$25-($AF$6*$Y$26))+((AP8^2)/4)*(($Y$27/2)*AE41+($Y$28/(2*AE41))+$Y$29-($AF$6*$Y$30))+(AP8/(2*AE41)))/$AQ$8)</f>
        <v>1.140407257852869</v>
      </c>
      <c r="AQ41" s="125">
        <f>2/(PI()^2)*((1-$AF$6+(1/6)*AF41+(AP8/2)*((($Y$24/2)*AF41)+$Y$25-($AF$6*$Y$26))+((AP8^2)/4)*(($Y$27/2)*AF41+($Y$28/(2*AF41))+$Y$29-($AF$6*$Y$30))+(AP8/(2*AF41)))/$AQ$8)</f>
        <v>2.4052872878250913</v>
      </c>
      <c r="AR41" s="125">
        <f>2/(PI()^2)*((1-$AF$6+(1/6)*AG41+(AP8/2)*((($Y$24/2)*AG41)+$Y$25-($AF$6*$Y$26))+((AP8^2)/4)*(($Y$27/2)*AG41+($Y$28/(2*AG41))+$Y$29-($AF$6*$Y$30))+(AP8/(2*AG41)))/$AQ$8)</f>
        <v>4.7244829629734095</v>
      </c>
      <c r="AS41" s="125">
        <f>2/(PI()^2)*((1-$AF$6+(1/6)*AH41+(AP8/2)*((($Y$24/2)*AH41)+$Y$25-($AF$6*$Y$26))+((AP8^2)/4)*(($Y$27/2)*AH41+($Y$28/(2*AH41))+$Y$29-($AF$6*$Y$30))+(AP8/(2*AH41)))/$AQ$8)</f>
        <v>7.9990588339878474</v>
      </c>
      <c r="AT41" s="125">
        <f>2/(PI()^2)*((1-$AF$6+(1/6)*AI41+(AP8/2)*((($Y$24/2)*AI41)+$Y$25-($AF$6*$Y$26))+((AP8^2)/4)*(($Y$27/2)*AI41+($Y$28/(2*AI41))+$Y$29-($AF$6*$Y$30))+(AP8/(2*AI41)))/$AQ$8)</f>
        <v>12.216826053513417</v>
      </c>
      <c r="AU41" s="125">
        <f>2/(PI()^2)*((1-$AF$6+(1/6)*AJ41+(AP8/2)*((($Y$24/2)*AJ41)+$Y$25-($AF$6*$Y$26))+((AP8^2)/4)*(($Y$27/2)*AJ41+($Y$28/(2*AJ41))+$Y$29-($AF$6*$Y$30))+(AP8/(2*AJ41)))/$AQ$8)</f>
        <v>17.374776983891095</v>
      </c>
      <c r="AV41" s="125">
        <f>2/(PI()^2)*((1-$AF$6+(1/6)*AK41+(AP8/2)*((($Y$24/2)*AK41)+$Y$25-($AF$6*$Y$26))+((AP8^2)/4)*(($Y$27/2)*AK41+($Y$28/(2*AK41))+$Y$29-($AF$6*$Y$30))+(AP8/(2*AK41)))/$AQ$8)</f>
        <v>23.471881081175422</v>
      </c>
      <c r="AW41" s="125">
        <f>2/(PI()^2)*((1-$AF$6+(1/6)*AL41+(AP8/2)*((($Y$24/2)*AL41)+$Y$25-($AF$6*$Y$26))+((AP8^2)/4)*(($Y$27/2)*AL41+($Y$28/(2*AL41))+$Y$29-($AF$6*$Y$30))+(AP8/(2*AL41)))/$AQ$8)</f>
        <v>30.507707875207341</v>
      </c>
      <c r="AX41" s="125">
        <f>2/(PI()^2)*((1-$AF$6+(1/6)*AM41+(AP8/2)*((($Y$24/2)*AM41)+$Y$25-($AF$6*$Y$26))+((AP8^2)/4)*(($Y$27/2)*AM41+($Y$28/(2*AM41))+$Y$29-($AF$6*$Y$30))+(AP8/(2*AM41)))/$AQ$8)</f>
        <v>38.482051717849615</v>
      </c>
      <c r="AY41" s="121"/>
      <c r="AZ41" s="121">
        <f t="shared" si="5"/>
        <v>1.140407257852869</v>
      </c>
      <c r="BA41" s="121"/>
      <c r="BB41" s="121">
        <v>1.4600000000000004</v>
      </c>
      <c r="BC41" s="121">
        <v>0.89468014037269195</v>
      </c>
      <c r="BD41" s="121">
        <v>0.90201788629216939</v>
      </c>
      <c r="BE41" s="121">
        <v>0.90910449620044775</v>
      </c>
      <c r="BF41" s="121">
        <v>0.915952438834854</v>
      </c>
      <c r="BG41" s="121">
        <v>0.92257338452489279</v>
      </c>
      <c r="BH41" s="121">
        <v>0.93517733952621629</v>
      </c>
      <c r="BI41" s="121">
        <v>0.94699596944117825</v>
      </c>
      <c r="BJ41" s="121">
        <v>0.95809953274207038</v>
      </c>
      <c r="BK41" s="121">
        <v>0.98312153969161231</v>
      </c>
      <c r="BL41" s="121">
        <v>1.0048450605945076</v>
      </c>
      <c r="BM41" s="121">
        <v>1.040684266430697</v>
      </c>
      <c r="BN41" s="121">
        <v>1.0919615672270069</v>
      </c>
      <c r="BO41" s="121">
        <v>1.1622718835727255</v>
      </c>
      <c r="BP41" s="121">
        <v>1.2200441398473454</v>
      </c>
      <c r="BQ41" s="121">
        <v>1.2682607507370764</v>
      </c>
      <c r="BR41" s="121">
        <v>1.3090504834297476</v>
      </c>
    </row>
    <row r="42" spans="1:70" x14ac:dyDescent="0.3">
      <c r="A42" s="37"/>
      <c r="B42" s="37"/>
      <c r="C42" s="37"/>
      <c r="D42" s="37"/>
      <c r="E42" s="37"/>
      <c r="F42" s="37"/>
      <c r="G42" s="37"/>
      <c r="V42" s="126"/>
      <c r="W42" s="126"/>
      <c r="X42" s="127"/>
      <c r="Y42" s="126"/>
      <c r="AB42" s="56">
        <v>1</v>
      </c>
      <c r="AC42" s="121">
        <f t="shared" si="3"/>
        <v>0.67567567567567544</v>
      </c>
      <c r="AD42" s="121">
        <v>1.4800000000000004</v>
      </c>
      <c r="AE42" s="124">
        <f t="shared" si="6"/>
        <v>4.5058456907822082</v>
      </c>
      <c r="AF42" s="124">
        <f t="shared" si="6"/>
        <v>18.023382763128833</v>
      </c>
      <c r="AG42" s="124">
        <f t="shared" si="6"/>
        <v>40.552611217039882</v>
      </c>
      <c r="AH42" s="124">
        <f t="shared" si="6"/>
        <v>72.093531052515331</v>
      </c>
      <c r="AI42" s="124">
        <f t="shared" si="6"/>
        <v>112.64614226955517</v>
      </c>
      <c r="AJ42" s="124">
        <f t="shared" si="6"/>
        <v>162.21044486815953</v>
      </c>
      <c r="AK42" s="124">
        <f t="shared" si="6"/>
        <v>220.78643884832823</v>
      </c>
      <c r="AL42" s="124">
        <f t="shared" si="6"/>
        <v>288.37412421006132</v>
      </c>
      <c r="AM42" s="124">
        <f t="shared" si="6"/>
        <v>364.97350095335895</v>
      </c>
      <c r="AN42" s="124">
        <f t="shared" si="6"/>
        <v>450.58456907822068</v>
      </c>
      <c r="AO42" s="127"/>
      <c r="AP42" s="125">
        <f>2/(PI()^2)*((1-$AF$6+(1/6)*AE42+(AP8/2)*((($Y$24/2)*AE42)+$Y$25-($AF$6*$Y$26))+((AP8^2)/4)*(($Y$27/2)*AE42+($Y$28/(2*AE42))+$Y$29-($AF$6*$Y$30))+(AP8/(2*AE42)))/$AQ$8)</f>
        <v>1.1330540443556263</v>
      </c>
      <c r="AQ42" s="125">
        <f>2/(PI()^2)*((1-$AF$6+(1/6)*AF42+(AP8/2)*((($Y$24/2)*AF42)+$Y$25-($AF$6*$Y$26))+((AP8^2)/4)*(($Y$27/2)*AF42+($Y$28/(2*AF42))+$Y$29-($AF$6*$Y$30))+(AP8/(2*AF42)))/$AQ$8)</f>
        <v>2.3562247285349986</v>
      </c>
      <c r="AR42" s="125">
        <f>2/(PI()^2)*((1-$AF$6+(1/6)*AG42+(AP8/2)*((($Y$24/2)*AG42)+$Y$25-($AF$6*$Y$26))+((AP8^2)/4)*(($Y$27/2)*AG42+($Y$28/(2*AG42))+$Y$29-($AF$6*$Y$30))+(AP8/(2*AG42)))/$AQ$8)</f>
        <v>4.6117269622659371</v>
      </c>
      <c r="AS42" s="125">
        <f>2/(PI()^2)*((1-$AF$6+(1/6)*AH42+(AP8/2)*((($Y$24/2)*AH42)+$Y$25-($AF$6*$Y$26))+((AP8^2)/4)*(($Y$27/2)*AH42+($Y$28/(2*AH42))+$Y$29-($AF$6*$Y$30))+(AP8/(2*AH42)))/$AQ$8)</f>
        <v>7.7978961705021987</v>
      </c>
      <c r="AT42" s="125">
        <f>2/(PI()^2)*((1-$AF$6+(1/6)*AI42+(AP8/2)*((($Y$24/2)*AI42)+$Y$25-($AF$6*$Y$26))+((AP8^2)/4)*(($Y$27/2)*AI42+($Y$28/(2*AI42))+$Y$29-($AF$6*$Y$30))+(AP8/(2*AI42)))/$AQ$8)</f>
        <v>11.902207277598084</v>
      </c>
      <c r="AU42" s="125">
        <f>2/(PI()^2)*((1-$AF$6+(1/6)*AJ42+(AP8/2)*((($Y$24/2)*AJ42)+$Y$25-($AF$6*$Y$26))+((AP8^2)/4)*(($Y$27/2)*AJ42+($Y$28/(2*AJ42))+$Y$29-($AF$6*$Y$30))+(AP8/(2*AJ42)))/$AQ$8)</f>
        <v>16.921569680472196</v>
      </c>
      <c r="AV42" s="125">
        <f>2/(PI()^2)*((1-$AF$6+(1/6)*AK42+(AP8/2)*((($Y$24/2)*AK42)+$Y$25-($AF$6*$Y$26))+((AP8^2)/4)*(($Y$27/2)*AK42+($Y$28/(2*AK42))+$Y$29-($AF$6*$Y$30))+(AP8/(2*AK42)))/$AQ$8)</f>
        <v>22.854924407714243</v>
      </c>
      <c r="AW42" s="125">
        <f>2/(PI()^2)*((1-$AF$6+(1/6)*AL42+(AP8/2)*((($Y$24/2)*AL42)+$Y$25-($AF$6*$Y$26))+((AP8^2)/4)*(($Y$27/2)*AL42+($Y$28/(2*AL42))+$Y$29-($AF$6*$Y$30))+(AP8/(2*AL42)))/$AQ$8)</f>
        <v>29.701829114683424</v>
      </c>
      <c r="AX42" s="125">
        <f>2/(PI()^2)*((1-$AF$6+(1/6)*AM42+(AP8/2)*((($Y$24/2)*AM42)+$Y$25-($AF$6*$Y$26))+((AP8^2)/4)*(($Y$27/2)*AM42+($Y$28/(2*AM42))+$Y$29-($AF$6*$Y$30))+(AP8/(2*AM42)))/$AQ$8)</f>
        <v>37.462072480456548</v>
      </c>
      <c r="AY42" s="121"/>
      <c r="AZ42" s="121">
        <f t="shared" si="5"/>
        <v>1.1330540443556263</v>
      </c>
      <c r="BA42" s="121"/>
      <c r="BB42" s="121">
        <v>1.4800000000000004</v>
      </c>
      <c r="BC42" s="121">
        <v>0.88208658999759915</v>
      </c>
      <c r="BD42" s="121">
        <v>0.88960163740520104</v>
      </c>
      <c r="BE42" s="121">
        <v>0.89685826665910084</v>
      </c>
      <c r="BF42" s="121">
        <v>0.90386936971389975</v>
      </c>
      <c r="BG42" s="121">
        <v>0.91064700884049354</v>
      </c>
      <c r="BH42" s="121">
        <v>0.92354637750866142</v>
      </c>
      <c r="BI42" s="121">
        <v>0.93563858946594125</v>
      </c>
      <c r="BJ42" s="121">
        <v>0.9469961619923799</v>
      </c>
      <c r="BK42" s="121">
        <v>0.9725798518131108</v>
      </c>
      <c r="BL42" s="121">
        <v>0.99477894912460241</v>
      </c>
      <c r="BM42" s="121">
        <v>1.0313782000413321</v>
      </c>
      <c r="BN42" s="121">
        <v>1.0836895568793139</v>
      </c>
      <c r="BO42" s="121">
        <v>1.1553146795722031</v>
      </c>
      <c r="BP42" s="121">
        <v>1.2140768012144927</v>
      </c>
      <c r="BQ42" s="121">
        <v>1.2630559178895695</v>
      </c>
      <c r="BR42" s="121">
        <v>1.3044446467104944</v>
      </c>
    </row>
    <row r="43" spans="1:70" x14ac:dyDescent="0.3">
      <c r="A43" s="37"/>
      <c r="B43" s="37"/>
      <c r="C43" s="37"/>
      <c r="D43" s="37"/>
      <c r="E43" s="37"/>
      <c r="F43" s="37"/>
      <c r="G43" s="37"/>
      <c r="V43" s="126"/>
      <c r="W43" s="126"/>
      <c r="X43" s="127"/>
      <c r="Y43" s="126"/>
      <c r="Z43" s="115"/>
      <c r="AB43" s="56">
        <v>1</v>
      </c>
      <c r="AC43" s="121">
        <f t="shared" si="3"/>
        <v>0.66666666666666652</v>
      </c>
      <c r="AD43" s="121">
        <v>1.5000000000000004</v>
      </c>
      <c r="AE43" s="124">
        <f t="shared" si="6"/>
        <v>4.3864908449286011</v>
      </c>
      <c r="AF43" s="124">
        <f t="shared" si="6"/>
        <v>17.545963379714404</v>
      </c>
      <c r="AG43" s="124">
        <f t="shared" si="6"/>
        <v>39.478417604357411</v>
      </c>
      <c r="AH43" s="124">
        <f t="shared" si="6"/>
        <v>70.183853518857617</v>
      </c>
      <c r="AI43" s="124">
        <f t="shared" si="6"/>
        <v>109.66227112321502</v>
      </c>
      <c r="AJ43" s="124">
        <f t="shared" si="6"/>
        <v>157.91367041742964</v>
      </c>
      <c r="AK43" s="124">
        <f t="shared" si="6"/>
        <v>214.93805140150144</v>
      </c>
      <c r="AL43" s="124">
        <f t="shared" si="6"/>
        <v>280.73541407543047</v>
      </c>
      <c r="AM43" s="124">
        <f t="shared" si="6"/>
        <v>355.30575843921673</v>
      </c>
      <c r="AN43" s="124">
        <f t="shared" si="6"/>
        <v>438.64908449286008</v>
      </c>
      <c r="AO43" s="127"/>
      <c r="AP43" s="125">
        <f>2/(PI()^2)*((1-$AF$6+(1/6)*AE43+(AP8/2)*((($Y$24/2)*AE43)+$Y$25-($AF$6*$Y$26))+((AP8^2)/4)*(($Y$27/2)*AE43+($Y$28/(2*AE43))+$Y$29-($AF$6*$Y$30))+(AP8/(2*AE43)))/$AQ$8)</f>
        <v>1.1262724819184178</v>
      </c>
      <c r="AQ43" s="125">
        <f>2/(PI()^2)*((1-$AF$6+(1/6)*AF43+(AP8/2)*((($Y$24/2)*AF43)+$Y$25-($AF$6*$Y$26))+((AP8^2)/4)*(($Y$27/2)*AF43+($Y$28/(2*AF43))+$Y$29-($AF$6*$Y$30))+(AP8/(2*AF43)))/$AQ$8)</f>
        <v>2.3091814305557752</v>
      </c>
      <c r="AR43" s="125">
        <f>2/(PI()^2)*((1-$AF$6+(1/6)*AG43+(AP8/2)*((($Y$24/2)*AG43)+$Y$25-($AF$6*$Y$26))+((AP8^2)/4)*(($Y$27/2)*AG43+($Y$28/(2*AG43))+$Y$29-($AF$6*$Y$30))+(AP8/(2*AG43)))/$AQ$8)</f>
        <v>4.5034821193405081</v>
      </c>
      <c r="AS43" s="125">
        <f>2/(PI()^2)*((1-$AF$6+(1/6)*AH43+(AP8/2)*((($Y$24/2)*AH43)+$Y$25-($AF$6*$Y$26))+((AP8^2)/4)*(($Y$27/2)*AH43+($Y$28/(2*AH43))+$Y$29-($AF$6*$Y$30))+(AP8/(2*AH43)))/$AQ$8)</f>
        <v>7.6047437165277074</v>
      </c>
      <c r="AT43" s="125">
        <f>2/(PI()^2)*((1-$AF$6+(1/6)*AI43+(AP8/2)*((($Y$24/2)*AI43)+$Y$25-($AF$6*$Y$26))+((AP8^2)/4)*(($Y$27/2)*AI43+($Y$28/(2*AI43))+$Y$29-($AF$6*$Y$30))+(AP8/(2*AI43)))/$AQ$8)</f>
        <v>11.600100343646403</v>
      </c>
      <c r="AU43" s="125">
        <f>2/(PI()^2)*((1-$AF$6+(1/6)*AJ43+(AP8/2)*((($Y$24/2)*AJ43)+$Y$25-($AF$6*$Y$26))+((AP8^2)/4)*(($Y$27/2)*AJ43+($Y$28/(2*AJ43))+$Y$29-($AF$6*$Y$30))+(AP8/(2*AJ43)))/$AQ$8)</f>
        <v>16.486377303411544</v>
      </c>
      <c r="AV43" s="125">
        <f>2/(PI()^2)*((1-$AF$6+(1/6)*AK43+(AP8/2)*((($Y$24/2)*AK43)+$Y$25-($AF$6*$Y$26))+((AP8^2)/4)*(($Y$27/2)*AK43+($Y$28/(2*AK43))+$Y$29-($AF$6*$Y$30))+(AP8/(2*AK43)))/$AQ$8)</f>
        <v>22.262486810179819</v>
      </c>
      <c r="AW43" s="125">
        <f>2/(PI()^2)*((1-$AF$6+(1/6)*AL43+(AP8/2)*((($Y$24/2)*AL43)+$Y$25-($AF$6*$Y$26))+((AP8^2)/4)*(($Y$27/2)*AL43+($Y$28/(2*AL43))+$Y$29-($AF$6*$Y$30))+(AP8/(2*AL43)))/$AQ$8)</f>
        <v>28.927974483271058</v>
      </c>
      <c r="AX43" s="125">
        <f>2/(PI()^2)*((1-$AF$6+(1/6)*AM43+(AP8/2)*((($Y$24/2)*AM43)+$Y$25-($AF$6*$Y$26))+((AP8^2)/4)*(($Y$27/2)*AM43+($Y$28/(2*AM43))+$Y$29-($AF$6*$Y$30))+(AP8/(2*AM43)))/$AQ$8)</f>
        <v>36.482623251795403</v>
      </c>
      <c r="AY43" s="121"/>
      <c r="AZ43" s="121">
        <f t="shared" si="5"/>
        <v>1.1262724819184178</v>
      </c>
      <c r="BA43" s="121"/>
      <c r="BB43" s="121">
        <v>1.5000000000000004</v>
      </c>
      <c r="BC43" s="121">
        <v>0.86999341574226285</v>
      </c>
      <c r="BD43" s="121">
        <v>0.8776881768767304</v>
      </c>
      <c r="BE43" s="121">
        <v>0.88511713860207852</v>
      </c>
      <c r="BF43" s="121">
        <v>0.89229362185191896</v>
      </c>
      <c r="BG43" s="121">
        <v>0.89923008617438793</v>
      </c>
      <c r="BH43" s="121">
        <v>0.91242888741882744</v>
      </c>
      <c r="BI43" s="121">
        <v>0.92479840321461748</v>
      </c>
      <c r="BJ43" s="121">
        <v>0.93641344039851016</v>
      </c>
      <c r="BK43" s="121">
        <v>0.9625664536343016</v>
      </c>
      <c r="BL43" s="121">
        <v>0.9852475961981525</v>
      </c>
      <c r="BM43" s="121">
        <v>1.0226172295828886</v>
      </c>
      <c r="BN43" s="121">
        <v>1.0759767048128608</v>
      </c>
      <c r="BO43" s="121">
        <v>1.1489345103996531</v>
      </c>
      <c r="BP43" s="121">
        <v>1.208699952364821</v>
      </c>
      <c r="BQ43" s="121">
        <v>1.2584519365950031</v>
      </c>
      <c r="BR43" s="121">
        <v>1.3004477992061121</v>
      </c>
    </row>
    <row r="44" spans="1:70" x14ac:dyDescent="0.3">
      <c r="A44" s="37"/>
      <c r="B44" s="37"/>
      <c r="C44" s="37"/>
      <c r="D44" s="37"/>
      <c r="E44" s="37"/>
      <c r="F44" s="37"/>
      <c r="G44" s="37"/>
      <c r="V44" s="126"/>
      <c r="W44" s="126"/>
      <c r="X44" s="127"/>
      <c r="Y44" s="126"/>
      <c r="Z44" s="115"/>
      <c r="AB44" s="56">
        <v>1</v>
      </c>
      <c r="AC44" s="121">
        <f t="shared" si="3"/>
        <v>0.65789473684210509</v>
      </c>
      <c r="AD44" s="121">
        <v>1.5200000000000005</v>
      </c>
      <c r="AE44" s="124">
        <f t="shared" si="6"/>
        <v>4.2718163093357662</v>
      </c>
      <c r="AF44" s="124">
        <f t="shared" si="6"/>
        <v>17.087265237343065</v>
      </c>
      <c r="AG44" s="124">
        <f t="shared" si="6"/>
        <v>38.446346784021898</v>
      </c>
      <c r="AH44" s="124">
        <f t="shared" si="6"/>
        <v>68.349060949372259</v>
      </c>
      <c r="AI44" s="124">
        <f t="shared" si="6"/>
        <v>106.79540773339416</v>
      </c>
      <c r="AJ44" s="124">
        <f t="shared" si="6"/>
        <v>153.78538713608759</v>
      </c>
      <c r="AK44" s="124">
        <f t="shared" si="6"/>
        <v>209.31899915745254</v>
      </c>
      <c r="AL44" s="124">
        <f t="shared" si="6"/>
        <v>273.39624379748903</v>
      </c>
      <c r="AM44" s="124">
        <f t="shared" si="6"/>
        <v>346.01712105619714</v>
      </c>
      <c r="AN44" s="124">
        <f t="shared" si="6"/>
        <v>427.18163093357663</v>
      </c>
      <c r="AO44" s="127"/>
      <c r="AP44" s="125">
        <f>2/(PI()^2)*((1-$AF$6+(1/6)*AE44+(AP8/2)*((($Y$24/2)*AE44)+$Y$25-($AF$6*$Y$26))+((AP8^2)/4)*(($Y$27/2)*AE44+($Y$28/(2*AE44))+$Y$29-($AF$6*$Y$30))+(AP8/(2*AE44)))/$AQ$8)</f>
        <v>1.1200364098599969</v>
      </c>
      <c r="AQ44" s="125">
        <f>2/(PI()^2)*((1-$AF$6+(1/6)*AF44+(AP8/2)*((($Y$24/2)*AF44)+$Y$25-($AF$6*$Y$26))+((AP8^2)/4)*(($Y$27/2)*AF44+($Y$28/(2*AF44))+$Y$29-($AF$6*$Y$30))+(AP8/(2*AF44)))/$AQ$8)</f>
        <v>2.2640527511624362</v>
      </c>
      <c r="AR44" s="125">
        <f>2/(PI()^2)*((1-$AF$6+(1/6)*AG44+(AP8/2)*((($Y$24/2)*AG44)+$Y$25-($AF$6*$Y$26))+((AP8^2)/4)*(($Y$27/2)*AG44+($Y$28/(2*AG44))+$Y$29-($AF$6*$Y$30))+(AP8/(2*AG44)))/$AQ$8)</f>
        <v>4.3995129880659078</v>
      </c>
      <c r="AS44" s="125">
        <f>2/(PI()^2)*((1-$AF$6+(1/6)*AH44+(AP8/2)*((($Y$24/2)*AH44)+$Y$25-($AF$6*$Y$26))+((AP8^2)/4)*(($Y$27/2)*AH44+($Y$28/(2*AH44))+$Y$29-($AF$6*$Y$30))+(AP8/(2*AH44)))/$AQ$8)</f>
        <v>7.4191829011644383</v>
      </c>
      <c r="AT44" s="125">
        <f>2/(PI()^2)*((1-$AF$6+(1/6)*AI44+(AP8/2)*((($Y$24/2)*AI44)+$Y$25-($AF$6*$Y$26))+((AP8^2)/4)*(($Y$27/2)*AI44+($Y$28/(2*AI44))+$Y$29-($AF$6*$Y$30))+(AP8/(2*AI44)))/$AQ$8)</f>
        <v>11.309851234627212</v>
      </c>
      <c r="AU44" s="125">
        <f>2/(PI()^2)*((1-$AF$6+(1/6)*AJ44+(AP8/2)*((($Y$24/2)*AJ44)+$Y$25-($AF$6*$Y$26))+((AP8^2)/4)*(($Y$27/2)*AJ44+($Y$28/(2*AJ44))+$Y$29-($AF$6*$Y$30))+(AP8/(2*AJ44)))/$AQ$8)</f>
        <v>16.068258068184296</v>
      </c>
      <c r="AV44" s="125">
        <f>2/(PI()^2)*((1-$AF$6+(1/6)*AK44+(AP8/2)*((($Y$24/2)*AK44)+$Y$25-($AF$6*$Y$26))+((AP8^2)/4)*(($Y$27/2)*AK44+($Y$28/(2*AK44))+$Y$29-($AF$6*$Y$30))+(AP8/(2*AK44)))/$AQ$8)</f>
        <v>21.693286415191086</v>
      </c>
      <c r="AW44" s="125">
        <f>2/(PI()^2)*((1-$AF$6+(1/6)*AL44+(AP8/2)*((($Y$24/2)*AL44)+$Y$25-($AF$6*$Y$26))+((AP8^2)/4)*(($Y$27/2)*AL44+($Y$28/(2*AL44))+$Y$29-($AF$6*$Y$30))+(AP8/(2*AL44)))/$AQ$8)</f>
        <v>28.184469697370499</v>
      </c>
      <c r="AX44" s="125">
        <f>2/(PI()^2)*((1-$AF$6+(1/6)*AM44+(AP8/2)*((($Y$24/2)*AM44)+$Y$25-($AF$6*$Y$26))+((AP8^2)/4)*(($Y$27/2)*AM44+($Y$28/(2*AM44))+$Y$29-($AF$6*$Y$30))+(AP8/(2*AM44)))/$AQ$8)</f>
        <v>35.541585016685239</v>
      </c>
      <c r="AY44" s="121"/>
      <c r="AZ44" s="121">
        <f t="shared" si="5"/>
        <v>1.1200364098599969</v>
      </c>
      <c r="BA44" s="121"/>
      <c r="BB44" s="121">
        <v>1.5200000000000005</v>
      </c>
      <c r="BC44" s="121">
        <v>0.8583744560623614</v>
      </c>
      <c r="BD44" s="121">
        <v>0.86625134316346286</v>
      </c>
      <c r="BE44" s="121">
        <v>0.87385495048852346</v>
      </c>
      <c r="BF44" s="121">
        <v>0.88119903371175534</v>
      </c>
      <c r="BG44" s="121">
        <v>0.88829645499425536</v>
      </c>
      <c r="BH44" s="121">
        <v>0.90179870773701798</v>
      </c>
      <c r="BI44" s="121">
        <v>0.91444924918341863</v>
      </c>
      <c r="BJ44" s="121">
        <v>0.926325206475209</v>
      </c>
      <c r="BK44" s="121">
        <v>0.95305518372445719</v>
      </c>
      <c r="BL44" s="121">
        <v>0.97622484044610602</v>
      </c>
      <c r="BM44" s="121">
        <v>1.0143751938172521</v>
      </c>
      <c r="BN44" s="121">
        <v>1.068796850040328</v>
      </c>
      <c r="BO44" s="121">
        <v>1.1431052155341503</v>
      </c>
      <c r="BP44" s="121">
        <v>1.2038874332681728</v>
      </c>
      <c r="BQ44" s="121">
        <v>1.2544226473084497</v>
      </c>
      <c r="BR44" s="121">
        <v>1.297033781836908</v>
      </c>
    </row>
    <row r="45" spans="1:70" x14ac:dyDescent="0.3">
      <c r="A45" s="37"/>
      <c r="B45" s="37"/>
      <c r="C45" s="37"/>
      <c r="D45" s="37"/>
      <c r="E45" s="37"/>
      <c r="F45" s="37"/>
      <c r="G45" s="37"/>
      <c r="V45" s="126"/>
      <c r="W45" s="126"/>
      <c r="X45" s="127"/>
      <c r="Y45" s="126"/>
      <c r="Z45" s="136"/>
      <c r="AB45" s="56">
        <v>1</v>
      </c>
      <c r="AC45" s="121">
        <f t="shared" si="3"/>
        <v>0.64935064935064912</v>
      </c>
      <c r="AD45" s="121">
        <v>1.5400000000000005</v>
      </c>
      <c r="AE45" s="124">
        <f t="shared" si="6"/>
        <v>4.1615805368061016</v>
      </c>
      <c r="AF45" s="124">
        <f t="shared" si="6"/>
        <v>16.646322147224407</v>
      </c>
      <c r="AG45" s="124">
        <f t="shared" si="6"/>
        <v>37.454224831254919</v>
      </c>
      <c r="AH45" s="124">
        <f t="shared" si="6"/>
        <v>66.585288588897626</v>
      </c>
      <c r="AI45" s="124">
        <f t="shared" si="6"/>
        <v>104.03951342015255</v>
      </c>
      <c r="AJ45" s="124">
        <f t="shared" si="6"/>
        <v>149.81689932501968</v>
      </c>
      <c r="AK45" s="124">
        <f t="shared" si="6"/>
        <v>203.91744630349899</v>
      </c>
      <c r="AL45" s="124">
        <f t="shared" si="6"/>
        <v>266.3411543555905</v>
      </c>
      <c r="AM45" s="124">
        <f t="shared" si="6"/>
        <v>337.08802348129427</v>
      </c>
      <c r="AN45" s="124">
        <f t="shared" si="6"/>
        <v>416.15805368061018</v>
      </c>
      <c r="AO45" s="127"/>
      <c r="AP45" s="125">
        <f>2/(PI()^2)*((1-$AF$6+(1/6)*AE45+(AP8/2)*((($Y$24/2)*AE45)+$Y$25-($AF$6*$Y$26))+((AP8^2)/4)*(($Y$27/2)*AE45+($Y$28/(2*AE45))+$Y$29-($AF$6*$Y$30))+(AP8/(2*AE45)))/$AQ$8)</f>
        <v>1.1143213551397957</v>
      </c>
      <c r="AQ45" s="125">
        <f>2/(PI()^2)*((1-$AF$6+(1/6)*AF45+(AP8/2)*((($Y$24/2)*AF45)+$Y$25-($AF$6*$Y$26))+((AP8^2)/4)*(($Y$27/2)*AF45+($Y$28/(2*AF45))+$Y$29-($AF$6*$Y$30))+(AP8/(2*AF45)))/$AQ$8)</f>
        <v>2.2207407981927081</v>
      </c>
      <c r="AR45" s="125">
        <f>2/(PI()^2)*((1-$AF$6+(1/6)*AG45+(AP8/2)*((($Y$24/2)*AG45)+$Y$25-($AF$6*$Y$26))+((AP8^2)/4)*(($Y$27/2)*AG45+($Y$28/(2*AG45))+$Y$29-($AF$6*$Y$30))+(AP8/(2*AG45)))/$AQ$8)</f>
        <v>4.299599311077019</v>
      </c>
      <c r="AS45" s="125">
        <f>2/(PI()^2)*((1-$AF$6+(1/6)*AH45+(AP8/2)*((($Y$24/2)*AH45)+$Y$25-($AF$6*$Y$26))+((AP8^2)/4)*(($Y$27/2)*AH45+($Y$28/(2*AH45))+$Y$29-($AF$6*$Y$30))+(AP8/(2*AH45)))/$AQ$8)</f>
        <v>7.2408221557632944</v>
      </c>
      <c r="AT45" s="125">
        <f>2/(PI()^2)*((1-$AF$6+(1/6)*AI45+(AP8/2)*((($Y$24/2)*AI45)+$Y$25-($AF$6*$Y$26))+((AP8^2)/4)*(($Y$27/2)*AI45+($Y$28/(2*AI45))+$Y$29-($AF$6*$Y$30))+(AP8/(2*AI45)))/$AQ$8)</f>
        <v>11.030848124526312</v>
      </c>
      <c r="AU45" s="125">
        <f>2/(PI()^2)*((1-$AF$6+(1/6)*AJ45+(AP8/2)*((($Y$24/2)*AJ45)+$Y$25-($AF$6*$Y$26))+((AP8^2)/4)*(($Y$27/2)*AJ45+($Y$28/(2*AJ45))+$Y$29-($AF$6*$Y$30))+(AP8/(2*AJ45)))/$AQ$8)</f>
        <v>15.666330945329969</v>
      </c>
      <c r="AV45" s="125">
        <f>2/(PI()^2)*((1-$AF$6+(1/6)*AK45+(AP8/2)*((($Y$24/2)*AK45)+$Y$25-($AF$6*$Y$26))+((AP8^2)/4)*(($Y$27/2)*AK45+($Y$28/(2*AK45))+$Y$29-($AF$6*$Y$30))+(AP8/(2*AK45)))/$AQ$8)</f>
        <v>21.146124043760192</v>
      </c>
      <c r="AW45" s="125">
        <f>2/(PI()^2)*((1-$AF$6+(1/6)*AL45+(AP8/2)*((($Y$24/2)*AL45)+$Y$25-($AF$6*$Y$26))+((AP8^2)/4)*(($Y$27/2)*AL45+($Y$28/(2*AL45))+$Y$29-($AF$6*$Y$30))+(AP8/(2*AL45)))/$AQ$8)</f>
        <v>27.469748482385373</v>
      </c>
      <c r="AX45" s="125">
        <f>2/(PI()^2)*((1-$AF$6+(1/6)*AM45+(AP8/2)*((($Y$24/2)*AM45)+$Y$25-($AF$6*$Y$26))+((AP8^2)/4)*(($Y$27/2)*AM45+($Y$28/(2*AM45))+$Y$29-($AF$6*$Y$30))+(AP8/(2*AM45)))/$AQ$8)</f>
        <v>34.636975458840013</v>
      </c>
      <c r="AY45" s="121"/>
      <c r="AZ45" s="121">
        <f t="shared" si="5"/>
        <v>1.1143213551397957</v>
      </c>
      <c r="BA45" s="121"/>
      <c r="BB45" s="121">
        <v>1.5400000000000005</v>
      </c>
      <c r="BC45" s="121">
        <v>0.84720523710992834</v>
      </c>
      <c r="BD45" s="121">
        <v>0.855266662418395</v>
      </c>
      <c r="BE45" s="121">
        <v>0.86304722847371029</v>
      </c>
      <c r="BF45" s="121">
        <v>0.8705611314521452</v>
      </c>
      <c r="BG45" s="121">
        <v>0.87782164146335662</v>
      </c>
      <c r="BH45" s="121">
        <v>0.89163136463830373</v>
      </c>
      <c r="BI45" s="121">
        <v>0.90456665356229782</v>
      </c>
      <c r="BJ45" s="121">
        <v>0.91670698642976922</v>
      </c>
      <c r="BK45" s="121">
        <v>0.94402156834187823</v>
      </c>
      <c r="BL45" s="121">
        <v>0.96768620818445994</v>
      </c>
      <c r="BM45" s="121">
        <v>1.0066276191829109</v>
      </c>
      <c r="BN45" s="121">
        <v>1.0621255192348213</v>
      </c>
      <c r="BO45" s="121">
        <v>1.1378023220851061</v>
      </c>
      <c r="BP45" s="121">
        <v>1.1996147714930665</v>
      </c>
      <c r="BQ45" s="121">
        <v>1.2509435780523535</v>
      </c>
      <c r="BR45" s="121">
        <v>1.2941781230605489</v>
      </c>
    </row>
    <row r="46" spans="1:70" x14ac:dyDescent="0.3">
      <c r="A46" s="37"/>
      <c r="B46" s="37"/>
      <c r="C46" s="37"/>
      <c r="D46" s="37"/>
      <c r="E46" s="37"/>
      <c r="F46" s="37"/>
      <c r="G46" s="37"/>
      <c r="H46" s="37"/>
      <c r="I46" s="37"/>
      <c r="J46" s="37"/>
      <c r="K46" s="37"/>
      <c r="V46" s="126"/>
      <c r="W46" s="126"/>
      <c r="X46" s="127"/>
      <c r="Y46" s="126"/>
      <c r="Z46" s="42"/>
      <c r="AB46" s="56">
        <v>1</v>
      </c>
      <c r="AC46" s="121">
        <f t="shared" si="3"/>
        <v>0.64102564102564086</v>
      </c>
      <c r="AD46" s="121">
        <v>1.5600000000000005</v>
      </c>
      <c r="AE46" s="124">
        <f t="shared" si="6"/>
        <v>4.0555573640242235</v>
      </c>
      <c r="AF46" s="124">
        <f t="shared" si="6"/>
        <v>16.222229456096894</v>
      </c>
      <c r="AG46" s="124">
        <f t="shared" si="6"/>
        <v>36.50001627621802</v>
      </c>
      <c r="AH46" s="124">
        <f t="shared" si="6"/>
        <v>64.888917824387576</v>
      </c>
      <c r="AI46" s="124">
        <f t="shared" si="6"/>
        <v>101.38893410060557</v>
      </c>
      <c r="AJ46" s="124">
        <f t="shared" si="6"/>
        <v>146.00006510487208</v>
      </c>
      <c r="AK46" s="124">
        <f t="shared" si="6"/>
        <v>198.722310837187</v>
      </c>
      <c r="AL46" s="124">
        <f t="shared" si="6"/>
        <v>259.5556712975503</v>
      </c>
      <c r="AM46" s="124">
        <f t="shared" si="6"/>
        <v>328.5001464859622</v>
      </c>
      <c r="AN46" s="124">
        <f t="shared" si="6"/>
        <v>405.55573640242227</v>
      </c>
      <c r="AO46" s="127"/>
      <c r="AP46" s="125">
        <f>2/(PI()^2)*((1-$AF$6+(1/6)*AE46+(AP8/2)*((($Y$24/2)*AE46)+$Y$25-($AF$6*$Y$26))+((AP8^2)/4)*(($Y$27/2)*AE46+($Y$28/(2*AE46))+$Y$29-($AF$6*$Y$30))+(AP8/(2*AE46)))/$AQ$8)</f>
        <v>1.1091044033789781</v>
      </c>
      <c r="AQ46" s="125">
        <f>2/(PI()^2)*((1-$AF$6+(1/6)*AF46+(AP8/2)*((($Y$24/2)*AF46)+$Y$25-($AF$6*$Y$26))+((AP8^2)/4)*(($Y$27/2)*AF46+($Y$28/(2*AF46))+$Y$29-($AF$6*$Y$30))+(AP8/(2*AF46)))/$AQ$8)</f>
        <v>2.1791539141312488</v>
      </c>
      <c r="AR46" s="125">
        <f>2/(PI()^2)*((1-$AF$6+(1/6)*AG46+(AP8/2)*((($Y$24/2)*AG46)+$Y$25-($AF$6*$Y$26))+((AP8^2)/4)*(($Y$27/2)*AG46+($Y$28/(2*AG46))+$Y$29-($AF$6*$Y$30))+(AP8/(2*AG46)))/$AQ$8)</f>
        <v>4.2035348589643249</v>
      </c>
      <c r="AS46" s="125">
        <f>2/(PI()^2)*((1-$AF$6+(1/6)*AH46+(AP8/2)*((($Y$24/2)*AH46)+$Y$25-($AF$6*$Y$26))+((AP8^2)/4)*(($Y$27/2)*AH46+($Y$28/(2*AH46))+$Y$29-($AF$6*$Y$30))+(AP8/(2*AH46)))/$AQ$8)</f>
        <v>7.0692948502629118</v>
      </c>
      <c r="AT46" s="125">
        <f>2/(PI()^2)*((1-$AF$6+(1/6)*AI46+(AP8/2)*((($Y$24/2)*AI46)+$Y$25-($AF$6*$Y$26))+((AP8^2)/4)*(($Y$27/2)*AI46+($Y$28/(2*AI46))+$Y$29-($AF$6*$Y$30))+(AP8/(2*AI46)))/$AQ$8)</f>
        <v>10.762518153872804</v>
      </c>
      <c r="AU46" s="125">
        <f>2/(PI()^2)*((1-$AF$6+(1/6)*AJ46+(AP8/2)*((($Y$24/2)*AJ46)+$Y$25-($AF$6*$Y$26))+((AP8^2)/4)*(($Y$27/2)*AJ46+($Y$28/(2*AJ46))+$Y$29-($AF$6*$Y$30))+(AP8/(2*AJ46)))/$AQ$8)</f>
        <v>15.279771017210509</v>
      </c>
      <c r="AV46" s="125">
        <f>2/(PI()^2)*((1-$AF$6+(1/6)*AK46+(AP8/2)*((($Y$24/2)*AK46)+$Y$25-($AF$6*$Y$26))+((AP8^2)/4)*(($Y$27/2)*AK46+($Y$28/(2*AK46))+$Y$29-($AF$6*$Y$30))+(AP8/(2*AK46)))/$AQ$8)</f>
        <v>20.619876891324196</v>
      </c>
      <c r="AW46" s="125">
        <f>2/(PI()^2)*((1-$AF$6+(1/6)*AL46+(AP8/2)*((($Y$24/2)*AL46)+$Y$25-($AF$6*$Y$26))+((AP8^2)/4)*(($Y$27/2)*AL46+($Y$28/(2*AL46))+$Y$29-($AF$6*$Y$30))+(AP8/(2*AL46)))/$AQ$8)</f>
        <v>26.782344318070205</v>
      </c>
      <c r="AX46" s="125">
        <f>2/(PI()^2)*((1-$AF$6+(1/6)*AM46+(AP8/2)*((($Y$24/2)*AM46)+$Y$25-($AF$6*$Y$26))+((AP8^2)/4)*(($Y$27/2)*AM46+($Y$28/(2*AM46))+$Y$29-($AF$6*$Y$30))+(AP8/(2*AM46)))/$AQ$8)</f>
        <v>33.766938513574068</v>
      </c>
      <c r="AY46" s="121"/>
      <c r="AZ46" s="121">
        <f t="shared" si="5"/>
        <v>1.1091044033789781</v>
      </c>
      <c r="BA46" s="121"/>
      <c r="BB46" s="121">
        <v>1.5600000000000005</v>
      </c>
      <c r="BC46" s="121">
        <v>0.83646284375015234</v>
      </c>
      <c r="BD46" s="121">
        <v>0.84471121950761541</v>
      </c>
      <c r="BE46" s="121">
        <v>0.85267105742586213</v>
      </c>
      <c r="BF46" s="121">
        <v>0.86035699994455272</v>
      </c>
      <c r="BG46" s="121">
        <v>0.86778273045739207</v>
      </c>
      <c r="BH46" s="121">
        <v>0.88190394300944208</v>
      </c>
      <c r="BI46" s="121">
        <v>0.89512770125194729</v>
      </c>
      <c r="BJ46" s="121">
        <v>0.90753586517911944</v>
      </c>
      <c r="BK46" s="121">
        <v>0.93544269245125067</v>
      </c>
      <c r="BL46" s="121">
        <v>0.95960878443192277</v>
      </c>
      <c r="BM46" s="121">
        <v>0.9993515908132633</v>
      </c>
      <c r="BN46" s="121">
        <v>1.0559397977494136</v>
      </c>
      <c r="BO46" s="121">
        <v>1.1330029158141113</v>
      </c>
      <c r="BP46" s="121">
        <v>1.195859053230961</v>
      </c>
      <c r="BQ46" s="121">
        <v>1.2479918154431906</v>
      </c>
      <c r="BR46" s="121">
        <v>1.2918579099010152</v>
      </c>
    </row>
    <row r="47" spans="1:70" x14ac:dyDescent="0.3">
      <c r="A47" s="37"/>
      <c r="B47" s="37"/>
      <c r="C47" s="37"/>
      <c r="D47" s="37"/>
      <c r="E47" s="37"/>
      <c r="F47" s="37"/>
      <c r="G47" s="37"/>
      <c r="H47" s="37"/>
      <c r="I47" s="37"/>
      <c r="J47" s="37"/>
      <c r="K47" s="37"/>
      <c r="V47" s="126"/>
      <c r="W47" s="126"/>
      <c r="X47" s="127"/>
      <c r="Y47" s="126"/>
      <c r="Z47" s="43"/>
      <c r="AB47" s="56">
        <v>1</v>
      </c>
      <c r="AC47" s="121">
        <f t="shared" si="3"/>
        <v>0.63291139240506311</v>
      </c>
      <c r="AD47" s="121">
        <v>1.5800000000000005</v>
      </c>
      <c r="AE47" s="124">
        <f t="shared" si="6"/>
        <v>3.9535348506206347</v>
      </c>
      <c r="AF47" s="124">
        <f t="shared" si="6"/>
        <v>15.814139402482539</v>
      </c>
      <c r="AG47" s="124">
        <f t="shared" si="6"/>
        <v>35.581813655585719</v>
      </c>
      <c r="AH47" s="124">
        <f t="shared" si="6"/>
        <v>63.256557609930155</v>
      </c>
      <c r="AI47" s="124">
        <f t="shared" si="6"/>
        <v>98.838371265515846</v>
      </c>
      <c r="AJ47" s="124">
        <f t="shared" si="6"/>
        <v>142.32725462234288</v>
      </c>
      <c r="AK47" s="124">
        <f t="shared" si="6"/>
        <v>193.72320768041115</v>
      </c>
      <c r="AL47" s="124">
        <f t="shared" si="6"/>
        <v>253.02623043972062</v>
      </c>
      <c r="AM47" s="124">
        <f t="shared" si="6"/>
        <v>320.23632290027149</v>
      </c>
      <c r="AN47" s="124">
        <f t="shared" si="6"/>
        <v>395.35348506206338</v>
      </c>
      <c r="AO47" s="127"/>
      <c r="AP47" s="125">
        <f>2/(PI()^2)*((1-$AF$6+(1/6)*AE47+(AP8/2)*((($Y$24/2)*AE47)+$Y$25-($AF$6*$Y$26))+((AP8^2)/4)*(($Y$27/2)*AE47+($Y$28/(2*AE47))+$Y$29-($AF$6*$Y$30))+(AP8/(2*AE47)))/$AQ$8)</f>
        <v>1.1043640812368796</v>
      </c>
      <c r="AQ47" s="125">
        <f>2/(PI()^2)*((1-$AF$6+(1/6)*AF47+(AP8/2)*((($Y$24/2)*AF47)+$Y$25-($AF$6*$Y$26))+((AP8^2)/4)*(($Y$27/2)*AF47+($Y$28/(2*AF47))+$Y$29-($AF$6*$Y$30))+(AP8/(2*AF47)))/$AQ$8)</f>
        <v>2.1392062056153991</v>
      </c>
      <c r="AR47" s="125">
        <f>2/(PI()^2)*((1-$AF$6+(1/6)*AG47+(AP8/2)*((($Y$24/2)*AG47)+$Y$25-($AF$6*$Y$26))+((AP8^2)/4)*(($Y$27/2)*AG47+($Y$28/(2*AG47))+$Y$29-($AF$6*$Y$30))+(AP8/(2*AG47)))/$AQ$8)</f>
        <v>4.1111263716618387</v>
      </c>
      <c r="AS47" s="125">
        <f>2/(PI()^2)*((1-$AF$6+(1/6)*AH47+(AP8/2)*((($Y$24/2)*AH47)+$Y$25-($AF$6*$Y$26))+((AP8^2)/4)*(($Y$27/2)*AH47+($Y$28/(2*AH47))+$Y$29-($AF$6*$Y$30))+(AP8/(2*AH47)))/$AQ$8)</f>
        <v>6.9042574112126465</v>
      </c>
      <c r="AT47" s="125">
        <f>2/(PI()^2)*((1-$AF$6+(1/6)*AI47+(AP8/2)*((($Y$24/2)*AI47)+$Y$25-($AF$6*$Y$26))+((AP8^2)/4)*(($Y$27/2)*AI47+($Y$28/(2*AI47))+$Y$29-($AF$6*$Y$30))+(AP8/(2*AI47)))/$AQ$8)</f>
        <v>10.50432448915007</v>
      </c>
      <c r="AU47" s="125">
        <f>2/(PI()^2)*((1-$AF$6+(1/6)*AJ47+(AP8/2)*((($Y$24/2)*AJ47)+$Y$25-($AF$6*$Y$26))+((AP8^2)/4)*(($Y$27/2)*AJ47+($Y$28/(2*AJ47))+$Y$29-($AF$6*$Y$30))+(AP8/(2*AJ47)))/$AQ$8)</f>
        <v>14.907805243561954</v>
      </c>
      <c r="AV47" s="125">
        <f>2/(PI()^2)*((1-$AF$6+(1/6)*AK47+(AP8/2)*((($Y$24/2)*AK47)+$Y$25-($AF$6*$Y$26))+((AP8^2)/4)*(($Y$27/2)*AK47+($Y$28/(2*AK47))+$Y$29-($AF$6*$Y$30))+(AP8/(2*AK47)))/$AQ$8)</f>
        <v>20.113492764190514</v>
      </c>
      <c r="AW47" s="125">
        <f>2/(PI()^2)*((1-$AF$6+(1/6)*AL47+(AP8/2)*((($Y$24/2)*AL47)+$Y$25-($AF$6*$Y$26))+((AP8^2)/4)*(($Y$27/2)*AL47+($Y$28/(2*AL47))+$Y$29-($AF$6*$Y$30))+(AP8/(2*AL47)))/$AQ$8)</f>
        <v>26.120882910622427</v>
      </c>
      <c r="AX47" s="125">
        <f>2/(PI()^2)*((1-$AF$6+(1/6)*AM47+(AP8/2)*((($Y$24/2)*AM47)+$Y$25-($AF$6*$Y$26))+((AP8^2)/4)*(($Y$27/2)*AM47+($Y$28/(2*AM47))+$Y$29-($AF$6*$Y$30))+(AP8/(2*AM47)))/$AQ$8)</f>
        <v>32.929734840293506</v>
      </c>
      <c r="AY47" s="121"/>
      <c r="AZ47" s="121">
        <f t="shared" si="5"/>
        <v>1.1043640812368796</v>
      </c>
      <c r="BA47" s="121"/>
      <c r="BB47" s="121">
        <v>1.5800000000000005</v>
      </c>
      <c r="BC47" s="121">
        <v>0.82612580193393437</v>
      </c>
      <c r="BD47" s="121">
        <v>0.83456354038286995</v>
      </c>
      <c r="BE47" s="121">
        <v>0.84270496329872346</v>
      </c>
      <c r="BF47" s="121">
        <v>0.85056516514576064</v>
      </c>
      <c r="BG47" s="121">
        <v>0.85815824793711382</v>
      </c>
      <c r="BH47" s="121">
        <v>0.8725949688215483</v>
      </c>
      <c r="BI47" s="121">
        <v>0.88611091823653965</v>
      </c>
      <c r="BJ47" s="121">
        <v>0.89879036872264684</v>
      </c>
      <c r="BK47" s="121">
        <v>0.92729708209671668</v>
      </c>
      <c r="BL47" s="121">
        <v>0.95197109528326174</v>
      </c>
      <c r="BM47" s="121">
        <v>0.99252563491055346</v>
      </c>
      <c r="BN47" s="121">
        <v>1.0502182119922077</v>
      </c>
      <c r="BO47" s="121">
        <v>1.1286855235120965</v>
      </c>
      <c r="BP47" s="121">
        <v>1.1925988056756214</v>
      </c>
      <c r="BQ47" s="121">
        <v>1.2455458870730134</v>
      </c>
      <c r="BR47" s="121">
        <v>1.2900516703322351</v>
      </c>
    </row>
    <row r="48" spans="1:70" x14ac:dyDescent="0.3">
      <c r="V48" s="126"/>
      <c r="W48" s="126"/>
      <c r="X48" s="127"/>
      <c r="Y48" s="126"/>
      <c r="Z48" s="43"/>
      <c r="AB48" s="56">
        <v>1</v>
      </c>
      <c r="AC48" s="121">
        <f t="shared" si="3"/>
        <v>0.62499999999999978</v>
      </c>
      <c r="AD48" s="121">
        <v>1.6000000000000005</v>
      </c>
      <c r="AE48" s="124">
        <f t="shared" si="6"/>
        <v>3.8553142191755279</v>
      </c>
      <c r="AF48" s="124">
        <f t="shared" si="6"/>
        <v>15.421256876702111</v>
      </c>
      <c r="AG48" s="124">
        <f t="shared" si="6"/>
        <v>34.697827972579759</v>
      </c>
      <c r="AH48" s="124">
        <f t="shared" si="6"/>
        <v>61.685027506808446</v>
      </c>
      <c r="AI48" s="124">
        <f t="shared" si="6"/>
        <v>96.382855479388198</v>
      </c>
      <c r="AJ48" s="124">
        <f t="shared" si="6"/>
        <v>138.79131189031904</v>
      </c>
      <c r="AK48" s="124">
        <f t="shared" si="6"/>
        <v>188.91039673960088</v>
      </c>
      <c r="AL48" s="124">
        <f t="shared" si="6"/>
        <v>246.74011002723378</v>
      </c>
      <c r="AM48" s="124">
        <f t="shared" si="6"/>
        <v>312.28045175321773</v>
      </c>
      <c r="AN48" s="124">
        <f t="shared" si="6"/>
        <v>385.53142191755279</v>
      </c>
      <c r="AO48" s="127"/>
      <c r="AP48" s="125">
        <f>2/(PI()^2)*((1-$AF$6+(1/6)*AE48+(AP8/2)*((($Y$24/2)*AE48)+$Y$25-($AF$6*$Y$26))+((AP8^2)/4)*(($Y$27/2)*AE48+($Y$28/(2*AE48))+$Y$29-($AF$6*$Y$30))+(AP8/(2*AE48)))/$AQ$8)</f>
        <v>1.1000802490144794</v>
      </c>
      <c r="AQ48" s="125">
        <f>2/(PI()^2)*((1-$AF$6+(1/6)*AF48+(AP8/2)*((($Y$24/2)*AF48)+$Y$25-($AF$6*$Y$26))+((AP8^2)/4)*(($Y$27/2)*AF48+($Y$28/(2*AF48))+$Y$29-($AF$6*$Y$30))+(AP8/(2*AF48)))/$AQ$8)</f>
        <v>2.1008171138490739</v>
      </c>
      <c r="AR48" s="125">
        <f>2/(PI()^2)*((1-$AF$6+(1/6)*AG48+(AP8/2)*((($Y$24/2)*AG48)+$Y$25-($AF$6*$Y$26))+((AP8^2)/4)*(($Y$27/2)*AG48+($Y$28/(2*AG48))+$Y$29-($AF$6*$Y$30))+(AP8/(2*AG48)))/$AQ$8)</f>
        <v>4.0221925918783716</v>
      </c>
      <c r="AS48" s="125">
        <f>2/(PI()^2)*((1-$AF$6+(1/6)*AH48+(AP8/2)*((($Y$24/2)*AH48)+$Y$25-($AF$6*$Y$26))+((AP8^2)/4)*(($Y$27/2)*AH48+($Y$28/(2*AH48))+$Y$29-($AF$6*$Y$30))+(AP8/(2*AH48)))/$AQ$8)</f>
        <v>6.7453876034281643</v>
      </c>
      <c r="AT48" s="125">
        <f>2/(PI()^2)*((1-$AF$6+(1/6)*AI48+(AP8/2)*((($Y$24/2)*AI48)+$Y$25-($AF$6*$Y$26))+((AP8^2)/4)*(($Y$27/2)*AI48+($Y$28/(2*AI48))+$Y$29-($AF$6*$Y$30))+(AP8/(2*AI48)))/$AQ$8)</f>
        <v>10.255763637882593</v>
      </c>
      <c r="AU48" s="125">
        <f>2/(PI()^2)*((1-$AF$6+(1/6)*AJ48+(AP8/2)*((($Y$24/2)*AJ48)+$Y$25-($AF$6*$Y$26))+((AP8^2)/4)*(($Y$27/2)*AJ48+($Y$28/(2*AJ48))+$Y$29-($AF$6*$Y$30))+(AP8/(2*AJ48)))/$AQ$8)</f>
        <v>14.549708595219563</v>
      </c>
      <c r="AV48" s="125">
        <f>2/(PI()^2)*((1-$AF$6+(1/6)*AK48+(AP8/2)*((($Y$24/2)*AK48)+$Y$25-($AF$6*$Y$26))+((AP8^2)/4)*(($Y$27/2)*AK48+($Y$28/(2*AK48))+$Y$29-($AF$6*$Y$30))+(AP8/(2*AK48)))/$AQ$8)</f>
        <v>19.62598481710711</v>
      </c>
      <c r="AW48" s="125">
        <f>2/(PI()^2)*((1-$AF$6+(1/6)*AL48+(AP8/2)*((($Y$24/2)*AL48)+$Y$25-($AF$6*$Y$26))+((AP8^2)/4)*(($Y$27/2)*AL48+($Y$28/(2*AL48))+$Y$29-($AF$6*$Y$30))+(AP8/(2*AL48)))/$AQ$8)</f>
        <v>25.484075319304704</v>
      </c>
      <c r="AX48" s="125">
        <f>2/(PI()^2)*((1-$AF$6+(1/6)*AM48+(AP8/2)*((($Y$24/2)*AM48)+$Y$25-($AF$6*$Y$26))+((AP8^2)/4)*(($Y$27/2)*AM48+($Y$28/(2*AM48))+$Y$29-($AF$6*$Y$30))+(AP8/(2*AM48)))/$AQ$8)</f>
        <v>32.12373312337764</v>
      </c>
      <c r="AY48" s="121"/>
      <c r="AZ48" s="121">
        <f t="shared" si="5"/>
        <v>1.1000802490144794</v>
      </c>
      <c r="BA48" s="121"/>
      <c r="BB48" s="121">
        <v>1.6000000000000005</v>
      </c>
      <c r="BC48" s="121">
        <v>0.81617397129781843</v>
      </c>
      <c r="BD48" s="121">
        <v>0.82480348468149389</v>
      </c>
      <c r="BE48" s="121">
        <v>0.83312880573150572</v>
      </c>
      <c r="BF48" s="121">
        <v>0.84116548669782887</v>
      </c>
      <c r="BG48" s="121">
        <v>0.8489280535483047</v>
      </c>
      <c r="BH48" s="121">
        <v>0.86368430173012301</v>
      </c>
      <c r="BI48" s="121">
        <v>0.87749616418382348</v>
      </c>
      <c r="BJ48" s="121">
        <v>0.89045035674236983</v>
      </c>
      <c r="BK48" s="121">
        <v>0.91956459700227089</v>
      </c>
      <c r="BL48" s="121">
        <v>0.94475300050995159</v>
      </c>
      <c r="BM48" s="121">
        <v>0.9861296113470579</v>
      </c>
      <c r="BN48" s="121">
        <v>1.0449406220285546</v>
      </c>
      <c r="BO48" s="121">
        <v>1.1248300056034644</v>
      </c>
      <c r="BP48" s="121">
        <v>1.1898138896292647</v>
      </c>
      <c r="BQ48" s="121">
        <v>1.2435856541175911</v>
      </c>
      <c r="BR48" s="121">
        <v>1.2887392658881383</v>
      </c>
    </row>
    <row r="49" spans="1:70" x14ac:dyDescent="0.3">
      <c r="B49" s="38"/>
      <c r="C49" s="129"/>
      <c r="E49" s="37"/>
      <c r="V49" s="126"/>
      <c r="W49" s="126"/>
      <c r="X49" s="127"/>
      <c r="Y49" s="126"/>
      <c r="Z49" s="42"/>
      <c r="AB49" s="56">
        <v>1</v>
      </c>
      <c r="AC49" s="121">
        <f t="shared" si="3"/>
        <v>0.61728395061728369</v>
      </c>
      <c r="AD49" s="121">
        <v>1.6200000000000006</v>
      </c>
      <c r="AE49" s="124">
        <f t="shared" si="6"/>
        <v>3.7607088862556584</v>
      </c>
      <c r="AF49" s="124">
        <f t="shared" si="6"/>
        <v>15.042835545022633</v>
      </c>
      <c r="AG49" s="124">
        <f t="shared" si="6"/>
        <v>33.846379976300931</v>
      </c>
      <c r="AH49" s="124">
        <f t="shared" si="6"/>
        <v>60.171342180090534</v>
      </c>
      <c r="AI49" s="124">
        <f t="shared" si="6"/>
        <v>94.017722156391443</v>
      </c>
      <c r="AJ49" s="124">
        <f t="shared" si="6"/>
        <v>135.38551990520372</v>
      </c>
      <c r="AK49" s="124">
        <f t="shared" si="6"/>
        <v>184.27473542652729</v>
      </c>
      <c r="AL49" s="124">
        <f t="shared" si="6"/>
        <v>240.68536872036213</v>
      </c>
      <c r="AM49" s="124">
        <f t="shared" si="6"/>
        <v>304.61741978670841</v>
      </c>
      <c r="AN49" s="124">
        <f t="shared" si="6"/>
        <v>376.07088862556577</v>
      </c>
      <c r="AO49" s="127"/>
      <c r="AP49" s="125">
        <f>2/(PI()^2)*((1-$AF$6+(1/6)*AE49+(AP8/2)*((($Y$24/2)*AE49)+$Y$25-($AF$6*$Y$26))+((AP8^2)/4)*(($Y$27/2)*AE49+($Y$28/(2*AE49))+$Y$29-($AF$6*$Y$30))+(AP8/(2*AE49)))/$AQ$8)</f>
        <v>1.0962340024811483</v>
      </c>
      <c r="AQ49" s="125">
        <f>2/(PI()^2)*((1-$AF$6+(1/6)*AF49+(AP8/2)*((($Y$24/2)*AF49)+$Y$25-($AF$6*$Y$26))+((AP8^2)/4)*(($Y$27/2)*AF49+($Y$28/(2*AF49))+$Y$29-($AF$6*$Y$30))+(AP8/(2*AF49)))/$AQ$8)</f>
        <v>2.0639110219097589</v>
      </c>
      <c r="AR49" s="125">
        <f>2/(PI()^2)*((1-$AF$6+(1/6)*AG49+(AP8/2)*((($Y$24/2)*AG49)+$Y$25-($AF$6*$Y$26))+((AP8^2)/4)*(($Y$27/2)*AG49+($Y$28/(2*AG49))+$Y$29-($AF$6*$Y$30))+(AP8/(2*AG49)))/$AQ$8)</f>
        <v>3.9365633815382663</v>
      </c>
      <c r="AS49" s="125">
        <f>2/(PI()^2)*((1-$AF$6+(1/6)*AH49+(AP8/2)*((($Y$24/2)*AH49)+$Y$25-($AF$6*$Y$26))+((AP8^2)/4)*(($Y$27/2)*AH49+($Y$28/(2*AH49))+$Y$29-($AF$6*$Y$30))+(AP8/(2*AH49)))/$AQ$8)</f>
        <v>6.5923829592194085</v>
      </c>
      <c r="AT49" s="125">
        <f>2/(PI()^2)*((1-$AF$6+(1/6)*AI49+(AP8/2)*((($Y$24/2)*AI49)+$Y$25-($AF$6*$Y$26))+((AP8^2)/4)*(($Y$27/2)*AI49+($Y$28/(2*AI49))+$Y$29-($AF$6*$Y$30))+(AP8/(2*AI49)))/$AQ$8)</f>
        <v>10.016362994304641</v>
      </c>
      <c r="AU49" s="125">
        <f>2/(PI()^2)*((1-$AF$6+(1/6)*AJ49+(AP8/2)*((($Y$24/2)*AJ49)+$Y$25-($AF$6*$Y$26))+((AP8^2)/4)*(($Y$27/2)*AJ49+($Y$28/(2*AJ49))+$Y$29-($AF$6*$Y$30))+(AP8/(2*AJ49)))/$AQ$8)</f>
        <v>14.204800519880699</v>
      </c>
      <c r="AV49" s="125">
        <f>2/(PI()^2)*((1-$AF$6+(1/6)*AK49+(AP8/2)*((($Y$24/2)*AK49)+$Y$25-($AF$6*$Y$26))+((AP8^2)/4)*(($Y$27/2)*AK49+($Y$28/(2*AK49))+$Y$29-($AF$6*$Y$30))+(AP8/(2*AK49)))/$AQ$8)</f>
        <v>19.156426742773199</v>
      </c>
      <c r="AW49" s="125">
        <f>2/(PI()^2)*((1-$AF$6+(1/6)*AL49+(AP8/2)*((($Y$24/2)*AL49)+$Y$25-($AF$6*$Y$26))+((AP8^2)/4)*(($Y$27/2)*AL49+($Y$28/(2*AL49))+$Y$29-($AF$6*$Y$30))+(AP8/(2*AL49)))/$AQ$8)</f>
        <v>24.870711673356801</v>
      </c>
      <c r="AX49" s="125">
        <f>2/(PI()^2)*((1-$AF$6+(1/6)*AM49+(AP8/2)*((($Y$24/2)*AM49)+$Y$25-($AF$6*$Y$26))+((AP8^2)/4)*(($Y$27/2)*AM49+($Y$28/(2*AM49))+$Y$29-($AF$6*$Y$30))+(AP8/(2*AM49)))/$AQ$8)</f>
        <v>31.347402120145581</v>
      </c>
      <c r="AY49" s="121"/>
      <c r="AZ49" s="121">
        <f t="shared" si="5"/>
        <v>1.0962340024811483</v>
      </c>
      <c r="BA49" s="121"/>
      <c r="BB49" s="121">
        <v>1.6200000000000006</v>
      </c>
      <c r="BC49" s="121">
        <v>0.80658844698749976</v>
      </c>
      <c r="BD49" s="121">
        <v>0.81541214754992597</v>
      </c>
      <c r="BE49" s="121">
        <v>0.82392367987240789</v>
      </c>
      <c r="BF49" s="121">
        <v>0.83213905975163038</v>
      </c>
      <c r="BG49" s="121">
        <v>0.84007324244533244</v>
      </c>
      <c r="BH49" s="121">
        <v>0.85515303689865707</v>
      </c>
      <c r="BI49" s="121">
        <v>0.86926453426878558</v>
      </c>
      <c r="BJ49" s="121">
        <v>0.88249692442666894</v>
      </c>
      <c r="BK49" s="121">
        <v>0.91222633239569362</v>
      </c>
      <c r="BL49" s="121">
        <v>0.93793559538434124</v>
      </c>
      <c r="BM49" s="121">
        <v>0.98014461548974463</v>
      </c>
      <c r="BN49" s="121">
        <v>1.0400881234066521</v>
      </c>
      <c r="BO49" s="121">
        <v>1.1214174579734373</v>
      </c>
      <c r="BP49" s="121">
        <v>1.1874854013317526</v>
      </c>
      <c r="BQ49" s="121">
        <v>1.2420922131674212</v>
      </c>
      <c r="BR49" s="121">
        <v>1.2879017934954098</v>
      </c>
    </row>
    <row r="50" spans="1:70" x14ac:dyDescent="0.3">
      <c r="B50" s="38"/>
      <c r="C50" s="137"/>
      <c r="V50" s="126"/>
      <c r="W50" s="126"/>
      <c r="X50" s="127"/>
      <c r="Y50" s="126"/>
      <c r="Z50" s="63"/>
      <c r="AB50" s="56">
        <v>1</v>
      </c>
      <c r="AC50" s="121">
        <f t="shared" si="3"/>
        <v>0.60975609756097537</v>
      </c>
      <c r="AD50" s="121">
        <v>1.6400000000000006</v>
      </c>
      <c r="AE50" s="124">
        <f t="shared" si="6"/>
        <v>3.6695435756578485</v>
      </c>
      <c r="AF50" s="124">
        <f t="shared" si="6"/>
        <v>14.678174302631394</v>
      </c>
      <c r="AG50" s="124">
        <f t="shared" si="6"/>
        <v>33.025892180920643</v>
      </c>
      <c r="AH50" s="124">
        <f t="shared" si="6"/>
        <v>58.712697210525576</v>
      </c>
      <c r="AI50" s="124">
        <f t="shared" si="6"/>
        <v>91.738589391446197</v>
      </c>
      <c r="AJ50" s="124">
        <f t="shared" si="6"/>
        <v>132.10356872368257</v>
      </c>
      <c r="AK50" s="124">
        <f t="shared" si="6"/>
        <v>179.8076352072346</v>
      </c>
      <c r="AL50" s="124">
        <f t="shared" si="6"/>
        <v>234.8507888421023</v>
      </c>
      <c r="AM50" s="124">
        <f t="shared" si="6"/>
        <v>297.23302962828575</v>
      </c>
      <c r="AN50" s="124">
        <f t="shared" si="6"/>
        <v>366.95435756578479</v>
      </c>
      <c r="AO50" s="127"/>
      <c r="AP50" s="125">
        <f>2/(PI()^2)*((1-$AF$6+(1/6)*AE50+(AP8/2)*((($Y$24/2)*AE50)+$Y$25-($AF$6*$Y$26))+((AP8^2)/4)*(($Y$27/2)*AE50+($Y$28/(2*AE50))+$Y$29-($AF$6*$Y$30))+(AP8/(2*AE50)))/$AQ$8)</f>
        <v>1.0928075830303963</v>
      </c>
      <c r="AQ50" s="125">
        <f>2/(PI()^2)*((1-$AF$6+(1/6)*AF50+(AP8/2)*((($Y$24/2)*AF50)+$Y$25-($AF$6*$Y$26))+((AP8^2)/4)*(($Y$27/2)*AF50+($Y$28/(2*AF50))+$Y$29-($AF$6*$Y$30))+(AP8/(2*AF50)))/$AQ$8)</f>
        <v>2.0284168953714929</v>
      </c>
      <c r="AR50" s="125">
        <f>2/(PI()^2)*((1-$AF$6+(1/6)*AG50+(AP8/2)*((($Y$24/2)*AG50)+$Y$25-($AF$6*$Y$26))+((AP8^2)/4)*(($Y$27/2)*AG50+($Y$28/(2*AG50))+$Y$29-($AF$6*$Y$30))+(AP8/(2*AG50)))/$AQ$8)</f>
        <v>3.854078913183109</v>
      </c>
      <c r="AS50" s="125">
        <f>2/(PI()^2)*((1-$AF$6+(1/6)*AH50+(AP8/2)*((($Y$24/2)*AH50)+$Y$25-($AF$6*$Y$26))+((AP8^2)/4)*(($Y$27/2)*AH50+($Y$28/(2*AH50))+$Y$29-($AF$6*$Y$30))+(AP8/(2*AH50)))/$AQ$8)</f>
        <v>6.4449593408825292</v>
      </c>
      <c r="AT50" s="125">
        <f>2/(PI()^2)*((1-$AF$6+(1/6)*AI50+(AP8/2)*((($Y$24/2)*AI50)+$Y$25-($AF$6*$Y$26))+((AP8^2)/4)*(($Y$27/2)*AI50+($Y$28/(2*AI50))+$Y$29-($AF$6*$Y$30))+(AP8/(2*AI50)))/$AQ$8)</f>
        <v>9.7856785932539623</v>
      </c>
      <c r="AU50" s="125">
        <f>2/(PI()^2)*((1-$AF$6+(1/6)*AJ50+(AP8/2)*((($Y$24/2)*AJ50)+$Y$25-($AF$6*$Y$26))+((AP8^2)/4)*(($Y$27/2)*AJ50+($Y$28/(2*AJ50))+$Y$29-($AF$6*$Y$30))+(AP8/(2*AJ50)))/$AQ$8)</f>
        <v>13.872441707711706</v>
      </c>
      <c r="AV50" s="125">
        <f>2/(PI()^2)*((1-$AF$6+(1/6)*AK50+(AP8/2)*((($Y$24/2)*AK50)+$Y$25-($AF$6*$Y$26))+((AP8^2)/4)*(($Y$27/2)*AK50+($Y$28/(2*AK50))+$Y$29-($AF$6*$Y$30))+(AP8/(2*AK50)))/$AQ$8)</f>
        <v>18.703948369470734</v>
      </c>
      <c r="AW50" s="125">
        <f>2/(PI()^2)*((1-$AF$6+(1/6)*AL50+(AP8/2)*((($Y$24/2)*AL50)+$Y$25-($AF$6*$Y$26))+((AP8^2)/4)*(($Y$27/2)*AL50+($Y$28/(2*AL50))+$Y$29-($AF$6*$Y$30))+(AP8/(2*AL50)))/$AQ$8)</f>
        <v>24.279655421963337</v>
      </c>
      <c r="AX50" s="125">
        <f>2/(PI()^2)*((1-$AF$6+(1/6)*AM50+(AP8/2)*((($Y$24/2)*AM50)+$Y$25-($AF$6*$Y$26))+((AP8^2)/4)*(($Y$27/2)*AM50+($Y$28/(2*AM50))+$Y$29-($AF$6*$Y$30))+(AP8/(2*AM50)))/$AQ$8)</f>
        <v>30.599303383471554</v>
      </c>
      <c r="AY50" s="121"/>
      <c r="AZ50" s="121">
        <f t="shared" si="5"/>
        <v>1.0928075830303963</v>
      </c>
      <c r="BA50" s="121"/>
      <c r="BB50" s="121">
        <v>1.6400000000000006</v>
      </c>
      <c r="BC50" s="121">
        <v>0.79735146981060834</v>
      </c>
      <c r="BD50" s="121">
        <v>0.80637176979649383</v>
      </c>
      <c r="BE50" s="121">
        <v>0.81507182653141097</v>
      </c>
      <c r="BF50" s="121">
        <v>0.82346812511965861</v>
      </c>
      <c r="BG50" s="121">
        <v>0.83157605544397351</v>
      </c>
      <c r="BH50" s="121">
        <v>0.84698341515149622</v>
      </c>
      <c r="BI50" s="121">
        <v>0.86139826932657049</v>
      </c>
      <c r="BJ50" s="121">
        <v>0.87491231262327218</v>
      </c>
      <c r="BK50" s="121">
        <v>0.90526452916172584</v>
      </c>
      <c r="BL50" s="121">
        <v>0.93150112083303815</v>
      </c>
      <c r="BM50" s="121">
        <v>0.97455288835410525</v>
      </c>
      <c r="BN50" s="121">
        <v>1.035642957312239</v>
      </c>
      <c r="BO50" s="121">
        <v>1.1184301221243556</v>
      </c>
      <c r="BP50" s="121">
        <v>1.1855955826185716</v>
      </c>
      <c r="BQ50" s="121">
        <v>1.2410478063873778</v>
      </c>
      <c r="BR50" s="121">
        <v>1.2875214956347385</v>
      </c>
    </row>
    <row r="51" spans="1:70" x14ac:dyDescent="0.3">
      <c r="A51" s="37"/>
      <c r="B51" s="51"/>
      <c r="C51" s="137"/>
      <c r="D51" s="137"/>
      <c r="E51" s="37"/>
      <c r="I51" s="37"/>
      <c r="J51" s="37"/>
      <c r="K51" s="37"/>
      <c r="V51" s="126"/>
      <c r="W51" s="126"/>
      <c r="X51" s="127"/>
      <c r="Y51" s="126"/>
      <c r="Z51" s="45"/>
      <c r="AB51" s="56">
        <v>1</v>
      </c>
      <c r="AC51" s="121">
        <f t="shared" si="3"/>
        <v>0.6024096385542167</v>
      </c>
      <c r="AD51" s="121">
        <v>1.6600000000000006</v>
      </c>
      <c r="AE51" s="124">
        <f t="shared" si="6"/>
        <v>3.5816535059839425</v>
      </c>
      <c r="AF51" s="124">
        <f t="shared" si="6"/>
        <v>14.32661402393577</v>
      </c>
      <c r="AG51" s="124">
        <f t="shared" si="6"/>
        <v>32.234881553855487</v>
      </c>
      <c r="AH51" s="124">
        <f t="shared" si="6"/>
        <v>57.30645609574308</v>
      </c>
      <c r="AI51" s="124">
        <f t="shared" si="6"/>
        <v>89.541337649598546</v>
      </c>
      <c r="AJ51" s="124">
        <f t="shared" si="6"/>
        <v>128.93952621542195</v>
      </c>
      <c r="AK51" s="124">
        <f t="shared" si="6"/>
        <v>175.50102179321323</v>
      </c>
      <c r="AL51" s="124">
        <f t="shared" si="6"/>
        <v>229.22582438297232</v>
      </c>
      <c r="AM51" s="124">
        <f t="shared" si="6"/>
        <v>290.11393398469937</v>
      </c>
      <c r="AN51" s="124">
        <f t="shared" si="6"/>
        <v>358.16535059839418</v>
      </c>
      <c r="AO51" s="127"/>
      <c r="AP51" s="125">
        <f>2/(PI()^2)*((1-$AF$6+(1/6)*AE51+(AP8/2)*((($Y$24/2)*AE51)+$Y$25-($AF$6*$Y$26))+((AP8^2)/4)*(($Y$27/2)*AE51+($Y$28/(2*AE51))+$Y$29-($AF$6*$Y$30))+(AP8/(2*AE51)))/$AQ$8)</f>
        <v>1.0897842953667196</v>
      </c>
      <c r="AQ51" s="125">
        <f>2/(PI()^2)*((1-$AF$6+(1/6)*AF51+(AP8/2)*((($Y$24/2)*AF51)+$Y$25-($AF$6*$Y$26))+((AP8^2)/4)*(($Y$27/2)*AF51+($Y$28/(2*AF51))+$Y$29-($AF$6*$Y$30))+(AP8/(2*AF51)))/$AQ$8)</f>
        <v>1.994267953052262</v>
      </c>
      <c r="AR51" s="125">
        <f>2/(PI()^2)*((1-$AF$6+(1/6)*AG51+(AP8/2)*((($Y$24/2)*AG51)+$Y$25-($AF$6*$Y$26))+((AP8^2)/4)*(($Y$27/2)*AG51+($Y$28/(2*AG51))+$Y$29-($AF$6*$Y$30))+(AP8/(2*AG51)))/$AQ$8)</f>
        <v>3.7745889291533685</v>
      </c>
      <c r="AS51" s="125">
        <f>2/(PI()^2)*((1-$AF$6+(1/6)*AH51+(AP8/2)*((($Y$24/2)*AH51)+$Y$25-($AF$6*$Y$26))+((AP8^2)/4)*(($Y$27/2)*AH51+($Y$28/(2*AH51))+$Y$29-($AF$6*$Y$30))+(AP8/(2*AH51)))/$AQ$8)</f>
        <v>6.3028496236894753</v>
      </c>
      <c r="AT51" s="125">
        <f>2/(PI()^2)*((1-$AF$6+(1/6)*AI51+(AP8/2)*((($Y$24/2)*AI51)+$Y$25-($AF$6*$Y$26))+((AP8^2)/4)*(($Y$27/2)*AI51+($Y$28/(2*AI51))+$Y$29-($AF$6*$Y$30))+(AP8/(2*AI51)))/$AQ$8)</f>
        <v>9.5632930523429742</v>
      </c>
      <c r="AU51" s="125">
        <f>2/(PI()^2)*((1-$AF$6+(1/6)*AJ51+(AP8/2)*((($Y$24/2)*AJ51)+$Y$25-($AF$6*$Y$26))+((AP8^2)/4)*(($Y$27/2)*AJ51+($Y$28/(2*AJ51))+$Y$29-($AF$6*$Y$30))+(AP8/(2*AJ51)))/$AQ$8)</f>
        <v>13.552031128074466</v>
      </c>
      <c r="AV51" s="125">
        <f>2/(PI()^2)*((1-$AF$6+(1/6)*AK51+(AP8/2)*((($Y$24/2)*AK51)+$Y$25-($AF$6*$Y$26))+((AP8^2)/4)*(($Y$27/2)*AK51+($Y$28/(2*AK51))+$Y$29-($AF$6*$Y$30))+(AP8/(2*AK51)))/$AQ$8)</f>
        <v>18.267731627720064</v>
      </c>
      <c r="AW51" s="125">
        <f>2/(PI()^2)*((1-$AF$6+(1/6)*AL51+(AP8/2)*((($Y$24/2)*AL51)+$Y$25-($AF$6*$Y$26))+((AP8^2)/4)*(($Y$27/2)*AL51+($Y$28/(2*AL51))+$Y$29-($AF$6*$Y$30))+(AP8/(2*AL51)))/$AQ$8)</f>
        <v>23.709838066212086</v>
      </c>
      <c r="AX51" s="125">
        <f>2/(PI()^2)*((1-$AF$6+(1/6)*AM51+(AP8/2)*((($Y$24/2)*AM51)+$Y$25-($AF$6*$Y$26))+((AP8^2)/4)*(($Y$27/2)*AM51+($Y$28/(2*AM51))+$Y$29-($AF$6*$Y$30))+(AP8/(2*AM51)))/$AQ$8)</f>
        <v>29.878084594419828</v>
      </c>
      <c r="AY51" s="121"/>
      <c r="AZ51" s="121">
        <f t="shared" si="5"/>
        <v>1.0897842953667196</v>
      </c>
      <c r="BA51" s="121"/>
      <c r="BB51" s="121">
        <v>1.6600000000000006</v>
      </c>
      <c r="BC51" s="121">
        <v>0.78844634392084056</v>
      </c>
      <c r="BD51" s="121">
        <v>0.79766565557555003</v>
      </c>
      <c r="BE51" s="121">
        <v>0.8065565498644226</v>
      </c>
      <c r="BF51" s="121">
        <v>0.81513598696018286</v>
      </c>
      <c r="BG51" s="121">
        <v>0.8234197967055833</v>
      </c>
      <c r="BH51" s="121">
        <v>0.83915874065805274</v>
      </c>
      <c r="BI51" s="121">
        <v>0.85388067353674302</v>
      </c>
      <c r="BJ51" s="121">
        <v>0.86767982552357359</v>
      </c>
      <c r="BK51" s="121">
        <v>0.89866249152655786</v>
      </c>
      <c r="BL51" s="121">
        <v>0.92543288112159316</v>
      </c>
      <c r="BM51" s="121">
        <v>0.96933773428925296</v>
      </c>
      <c r="BN51" s="121">
        <v>1.031588428254482</v>
      </c>
      <c r="BO51" s="121">
        <v>1.1158513028630301</v>
      </c>
      <c r="BP51" s="121">
        <v>1.184127738609732</v>
      </c>
      <c r="BQ51" s="121">
        <v>1.2404357392071352</v>
      </c>
      <c r="BR51" s="121">
        <v>1.2875816780327041</v>
      </c>
    </row>
    <row r="52" spans="1:70" x14ac:dyDescent="0.3">
      <c r="B52" s="14" t="s">
        <v>58</v>
      </c>
      <c r="C52" s="107">
        <f>X14</f>
        <v>1.166186799851439</v>
      </c>
      <c r="D52" s="2"/>
      <c r="E52" s="11"/>
      <c r="F52" s="2"/>
      <c r="G52" s="2"/>
      <c r="H52" s="2"/>
      <c r="I52" s="2"/>
      <c r="J52" s="2"/>
      <c r="K52" s="2"/>
      <c r="V52" s="126"/>
      <c r="W52" s="126"/>
      <c r="X52" s="127"/>
      <c r="Y52" s="126"/>
      <c r="AB52" s="56">
        <v>1</v>
      </c>
      <c r="AC52" s="121">
        <f t="shared" si="3"/>
        <v>0.59523809523809501</v>
      </c>
      <c r="AD52" s="121">
        <v>1.6800000000000006</v>
      </c>
      <c r="AE52" s="124">
        <f t="shared" si="6"/>
        <v>3.4968836455106822</v>
      </c>
      <c r="AF52" s="124">
        <f t="shared" si="6"/>
        <v>13.987534582042729</v>
      </c>
      <c r="AG52" s="124">
        <f t="shared" si="6"/>
        <v>31.471952809596146</v>
      </c>
      <c r="AH52" s="124">
        <f t="shared" si="6"/>
        <v>55.950138328170915</v>
      </c>
      <c r="AI52" s="124">
        <f t="shared" si="6"/>
        <v>87.42209113776704</v>
      </c>
      <c r="AJ52" s="124">
        <f t="shared" si="6"/>
        <v>125.88781123838459</v>
      </c>
      <c r="AK52" s="124">
        <f t="shared" si="6"/>
        <v>171.34729863002346</v>
      </c>
      <c r="AL52" s="124">
        <f t="shared" si="6"/>
        <v>223.80055331268366</v>
      </c>
      <c r="AM52" s="124">
        <f t="shared" si="6"/>
        <v>283.2475752863653</v>
      </c>
      <c r="AN52" s="124">
        <f t="shared" si="6"/>
        <v>349.68836455106816</v>
      </c>
      <c r="AO52" s="127"/>
      <c r="AP52" s="125">
        <f>2/(PI()^2)*((1-$AF$6+(1/6)*AE52+(AP8/2)*((($Y$24/2)*AE52)+$Y$25-($AF$6*$Y$26))+((AP8^2)/4)*(($Y$27/2)*AE52+($Y$28/(2*AE52))+$Y$29-($AF$6*$Y$30))+(AP8/(2*AE52)))/$AQ$8)</f>
        <v>1.0871484320106266</v>
      </c>
      <c r="AQ52" s="125">
        <f>2/(PI()^2)*((1-$AF$6+(1/6)*AF52+(AP8/2)*((($Y$24/2)*AF52)+$Y$25-($AF$6*$Y$26))+((AP8^2)/4)*(($Y$27/2)*AF52+($Y$28/(2*AF52))+$Y$29-($AF$6*$Y$30))+(AP8/(2*AF52)))/$AQ$8)</f>
        <v>1.9614013650340985</v>
      </c>
      <c r="AR52" s="125">
        <f>2/(PI()^2)*((1-$AF$6+(1/6)*AG52+(AP8/2)*((($Y$24/2)*AG52)+$Y$25-($AF$6*$Y$26))+((AP8^2)/4)*(($Y$27/2)*AG52+($Y$28/(2*AG52))+$Y$29-($AF$6*$Y$30))+(AP8/(2*AG52)))/$AQ$8)</f>
        <v>3.6979520621336177</v>
      </c>
      <c r="AS52" s="125">
        <f>2/(PI()^2)*((1-$AF$6+(1/6)*AH52+(AP8/2)*((($Y$24/2)*AH52)+$Y$25-($AF$6*$Y$26))+((AP8^2)/4)*(($Y$27/2)*AH52+($Y$28/(2*AH52))+$Y$29-($AF$6*$Y$30))+(AP8/(2*AH52)))/$AQ$8)</f>
        <v>6.1658024879683726</v>
      </c>
      <c r="AT52" s="125">
        <f>2/(PI()^2)*((1-$AF$6+(1/6)*AI52+(AP8/2)*((($Y$24/2)*AI52)+$Y$25-($AF$6*$Y$26))+((AP8^2)/4)*(($Y$27/2)*AI52+($Y$28/(2*AI52))+$Y$29-($AF$6*$Y$30))+(AP8/(2*AI52)))/$AQ$8)</f>
        <v>9.3488136845843712</v>
      </c>
      <c r="AU52" s="125">
        <f>2/(PI()^2)*((1-$AF$6+(1/6)*AJ52+(AP8/2)*((($Y$24/2)*AJ52)+$Y$25-($AF$6*$Y$26))+((AP8^2)/4)*(($Y$27/2)*AJ52+($Y$28/(2*AJ52))+$Y$29-($AF$6*$Y$30))+(AP8/(2*AJ52)))/$AQ$8)</f>
        <v>13.243003311707261</v>
      </c>
      <c r="AV52" s="125">
        <f>2/(PI()^2)*((1-$AF$6+(1/6)*AK52+(AP8/2)*((($Y$24/2)*AK52)+$Y$25-($AF$6*$Y$26))+((AP8^2)/4)*(($Y$27/2)*AK52+($Y$28/(2*AK52))+$Y$29-($AF$6*$Y$30))+(AP8/(2*AK52)))/$AQ$8)</f>
        <v>17.847006851026055</v>
      </c>
      <c r="AW52" s="125">
        <f>2/(PI()^2)*((1-$AF$6+(1/6)*AL52+(AP8/2)*((($Y$24/2)*AL52)+$Y$25-($AF$6*$Y$26))+((AP8^2)/4)*(($Y$27/2)*AL52+($Y$28/(2*AL52))+$Y$29-($AF$6*$Y$30))+(AP8/(2*AL52)))/$AQ$8)</f>
        <v>23.160254327415561</v>
      </c>
      <c r="AX52" s="125">
        <f>2/(PI()^2)*((1-$AF$6+(1/6)*AM52+(AP8/2)*((($Y$24/2)*AM52)+$Y$25-($AF$6*$Y$26))+((AP8^2)/4)*(($Y$27/2)*AM52+($Y$28/(2*AM52))+$Y$29-($AF$6*$Y$30))+(AP8/(2*AM52)))/$AQ$8)</f>
        <v>29.182473447151523</v>
      </c>
      <c r="AY52" s="121"/>
      <c r="AZ52" s="121">
        <f t="shared" si="5"/>
        <v>1.0871484320106266</v>
      </c>
      <c r="BA52" s="121"/>
      <c r="BB52" s="121">
        <v>1.6800000000000006</v>
      </c>
      <c r="BC52" s="121">
        <v>0.7798573613204941</v>
      </c>
      <c r="BD52" s="121">
        <v>0.78927809689001005</v>
      </c>
      <c r="BE52" s="121">
        <v>0.79836214187582089</v>
      </c>
      <c r="BF52" s="121">
        <v>0.80712693727980278</v>
      </c>
      <c r="BG52" s="121">
        <v>0.81558875823966515</v>
      </c>
      <c r="BH52" s="121">
        <v>0.83166330543540956</v>
      </c>
      <c r="BI52" s="121">
        <v>0.84669603892593859</v>
      </c>
      <c r="BJ52" s="121">
        <v>0.86078375516533734</v>
      </c>
      <c r="BK52" s="121">
        <v>0.89240451156069156</v>
      </c>
      <c r="BL52" s="121">
        <v>0.91971516835753997</v>
      </c>
      <c r="BM52" s="121">
        <v>0.96448344548133957</v>
      </c>
      <c r="BN52" s="121">
        <v>1.0279088285701166</v>
      </c>
      <c r="BO52" s="121">
        <v>1.1136652928062296</v>
      </c>
      <c r="BP52" s="121">
        <v>1.1830661622166705</v>
      </c>
      <c r="BQ52" s="121">
        <v>1.2402403048294737</v>
      </c>
      <c r="BR52" s="121">
        <v>1.2880666341714246</v>
      </c>
    </row>
    <row r="53" spans="1:70" ht="15" x14ac:dyDescent="0.35">
      <c r="A53" s="37"/>
      <c r="B53" s="14" t="s">
        <v>60</v>
      </c>
      <c r="C53" s="69" t="str">
        <f ca="1">[1]!xlv(C55)</f>
        <v>k × (π²) × E × ((t / b)²) / (12 × (1 - νₑ²))</v>
      </c>
      <c r="D53" s="2"/>
      <c r="E53" s="2"/>
      <c r="F53" s="2"/>
      <c r="G53" s="2"/>
      <c r="H53" s="2"/>
      <c r="I53" s="2"/>
      <c r="J53" s="2"/>
      <c r="K53" s="2"/>
      <c r="V53" s="126"/>
      <c r="W53" s="126"/>
      <c r="X53" s="127"/>
      <c r="Y53" s="126"/>
      <c r="AB53" s="56">
        <v>1</v>
      </c>
      <c r="AC53" s="121">
        <f t="shared" si="3"/>
        <v>0.58823529411764686</v>
      </c>
      <c r="AD53" s="121">
        <v>1.7000000000000006</v>
      </c>
      <c r="AE53" s="124">
        <f t="shared" si="6"/>
        <v>3.4150880280585993</v>
      </c>
      <c r="AF53" s="124">
        <f t="shared" si="6"/>
        <v>13.660352112234397</v>
      </c>
      <c r="AG53" s="124">
        <f t="shared" si="6"/>
        <v>30.735792252527396</v>
      </c>
      <c r="AH53" s="124">
        <f t="shared" si="6"/>
        <v>54.64140844893759</v>
      </c>
      <c r="AI53" s="124">
        <f t="shared" si="6"/>
        <v>85.377200701464972</v>
      </c>
      <c r="AJ53" s="124">
        <f t="shared" si="6"/>
        <v>122.94316901010959</v>
      </c>
      <c r="AK53" s="124">
        <f t="shared" si="6"/>
        <v>167.33931337487138</v>
      </c>
      <c r="AL53" s="124">
        <f t="shared" si="6"/>
        <v>218.56563379575036</v>
      </c>
      <c r="AM53" s="124">
        <f t="shared" si="6"/>
        <v>276.62213027274657</v>
      </c>
      <c r="AN53" s="124">
        <f t="shared" si="6"/>
        <v>341.50880280585989</v>
      </c>
      <c r="AO53" s="127"/>
      <c r="AP53" s="125">
        <f>2/(PI()^2)*((1-$AF$6+(1/6)*AE53+(AP8/2)*((($Y$24/2)*AE53)+$Y$25-($AF$6*$Y$26))+((AP8^2)/4)*(($Y$27/2)*AE53+($Y$28/(2*AE53))+$Y$29-($AF$6*$Y$30))+(AP8/(2*AE53)))/$AQ$8)</f>
        <v>1.0848852039839494</v>
      </c>
      <c r="AQ53" s="125">
        <f>2/(PI()^2)*((1-$AF$6+(1/6)*AF53+(AP8/2)*((($Y$24/2)*AF53)+$Y$25-($AF$6*$Y$26))+((AP8^2)/4)*(($Y$27/2)*AF53+($Y$28/(2*AF53))+$Y$29-($AF$6*$Y$30))+(AP8/(2*AF53)))/$AQ$8)</f>
        <v>1.9297579754043312</v>
      </c>
      <c r="AR53" s="125">
        <f>2/(PI()^2)*((1-$AF$6+(1/6)*AG53+(AP8/2)*((($Y$24/2)*AG53)+$Y$25-($AF$6*$Y$26))+((AP8^2)/4)*(($Y$27/2)*AG53+($Y$28/(2*AG53))+$Y$29-($AF$6*$Y$30))+(AP8/(2*AG53)))/$AQ$8)</f>
        <v>3.6240352113203471</v>
      </c>
      <c r="AS53" s="125">
        <f>2/(PI()^2)*((1-$AF$6+(1/6)*AH53+(AP8/2)*((($Y$24/2)*AH53)+$Y$25-($AF$6*$Y$26))+((AP8^2)/4)*(($Y$27/2)*AH53+($Y$28/(2*AH53))+$Y$29-($AF$6*$Y$30))+(AP8/(2*AH53)))/$AQ$8)</f>
        <v>6.0335813100685387</v>
      </c>
      <c r="AT53" s="125">
        <f>2/(PI()^2)*((1-$AF$6+(1/6)*AI53+(AP8/2)*((($Y$24/2)*AI53)+$Y$25-($AF$6*$Y$26))+((AP8^2)/4)*(($Y$27/2)*AI53+($Y$28/(2*AI53))+$Y$29-($AF$6*$Y$30))+(AP8/(2*AI53)))/$AQ$8)</f>
        <v>9.141870765523965</v>
      </c>
      <c r="AU53" s="125">
        <f>2/(PI()^2)*((1-$AF$6+(1/6)*AJ53+(AP8/2)*((($Y$24/2)*AJ53)+$Y$25-($AF$6*$Y$26))+((AP8^2)/4)*(($Y$27/2)*AJ53+($Y$28/(2*AJ53))+$Y$29-($AF$6*$Y$30))+(AP8/(2*AJ53)))/$AQ$8)</f>
        <v>12.944825855396061</v>
      </c>
      <c r="AV53" s="125">
        <f>2/(PI()^2)*((1-$AF$6+(1/6)*AK53+(AP8/2)*((($Y$24/2)*AK53)+$Y$25-($AF$6*$Y$26))+((AP8^2)/4)*(($Y$27/2)*AK53+($Y$28/(2*AK53))+$Y$29-($AF$6*$Y$30))+(AP8/(2*AK53)))/$AQ$8)</f>
        <v>17.441049379458519</v>
      </c>
      <c r="AW53" s="125">
        <f>2/(PI()^2)*((1-$AF$6+(1/6)*AL53+(AP8/2)*((($Y$24/2)*AL53)+$Y$25-($AF$6*$Y$26))+((AP8^2)/4)*(($Y$27/2)*AL53+($Y$28/(2*AL53))+$Y$29-($AF$6*$Y$30))+(AP8/(2*AL53)))/$AQ$8)</f>
        <v>22.629957710971038</v>
      </c>
      <c r="AX53" s="125">
        <f>2/(PI()^2)*((1-$AF$6+(1/6)*AM53+(AP8/2)*((($Y$24/2)*AM53)+$Y$25-($AF$6*$Y$26))+((AP8^2)/4)*(($Y$27/2)*AM53+($Y$28/(2*AM53))+$Y$29-($AF$6*$Y$30))+(AP8/(2*AM53)))/$AQ$8)</f>
        <v>28.511272034435073</v>
      </c>
      <c r="AY53" s="121"/>
      <c r="AZ53" s="121">
        <f t="shared" si="5"/>
        <v>1.0848852039839494</v>
      </c>
      <c r="BA53" s="121"/>
      <c r="BB53" s="121">
        <v>1.7000000000000006</v>
      </c>
      <c r="BC53" s="121">
        <v>0.77156973254349315</v>
      </c>
      <c r="BD53" s="121">
        <v>0.78119430427437953</v>
      </c>
      <c r="BE53" s="121">
        <v>0.79047381310148845</v>
      </c>
      <c r="BF53" s="121">
        <v>0.79942618661649323</v>
      </c>
      <c r="BG53" s="121">
        <v>0.80806815058692805</v>
      </c>
      <c r="BH53" s="121">
        <v>0.82448232003141253</v>
      </c>
      <c r="BI53" s="121">
        <v>0.83982957605099584</v>
      </c>
      <c r="BJ53" s="121">
        <v>0.85420931211588125</v>
      </c>
      <c r="BK53" s="121">
        <v>0.88647579986226832</v>
      </c>
      <c r="BL53" s="121">
        <v>0.91433319317388517</v>
      </c>
      <c r="BM53" s="121">
        <v>0.95997523263739282</v>
      </c>
      <c r="BN53" s="121">
        <v>1.0245893691079486</v>
      </c>
      <c r="BO53" s="121">
        <v>1.1118573030664185</v>
      </c>
      <c r="BP53" s="121">
        <v>1.1823960648292886</v>
      </c>
      <c r="BQ53" s="121">
        <v>1.2404467149186005</v>
      </c>
      <c r="BR53" s="121">
        <v>1.2889615759781115</v>
      </c>
    </row>
    <row r="54" spans="1:70" x14ac:dyDescent="0.3">
      <c r="B54" s="31" t="s">
        <v>5</v>
      </c>
      <c r="C54" s="69" t="str">
        <f>[1]!xln(C55)</f>
        <v>1.17 × (π²) × (1.6E+07) × ((0.04 / 2.5)²) / (12 × (1 - 0.31²))</v>
      </c>
      <c r="D54" s="69"/>
      <c r="E54" s="11"/>
      <c r="F54" s="2"/>
      <c r="G54" s="2"/>
      <c r="H54" s="2"/>
      <c r="I54" s="11"/>
      <c r="J54" s="11"/>
      <c r="K54" s="11"/>
      <c r="V54" s="126"/>
      <c r="W54" s="126"/>
      <c r="X54" s="127"/>
      <c r="Y54" s="126"/>
      <c r="AB54" s="56">
        <v>1</v>
      </c>
      <c r="AC54" s="121">
        <f t="shared" si="3"/>
        <v>0.58139534883720911</v>
      </c>
      <c r="AD54" s="121">
        <v>1.7200000000000006</v>
      </c>
      <c r="AE54" s="124">
        <f t="shared" si="6"/>
        <v>3.3361291242189535</v>
      </c>
      <c r="AF54" s="124">
        <f t="shared" si="6"/>
        <v>13.344516496875814</v>
      </c>
      <c r="AG54" s="124">
        <f t="shared" si="6"/>
        <v>30.025162117970584</v>
      </c>
      <c r="AH54" s="124">
        <f t="shared" si="6"/>
        <v>53.378065987503255</v>
      </c>
      <c r="AI54" s="124">
        <f t="shared" si="6"/>
        <v>83.403228105473829</v>
      </c>
      <c r="AJ54" s="124">
        <f t="shared" si="6"/>
        <v>120.10064847188234</v>
      </c>
      <c r="AK54" s="124">
        <f t="shared" si="6"/>
        <v>163.47032708672873</v>
      </c>
      <c r="AL54" s="124">
        <f t="shared" si="6"/>
        <v>213.51226395001302</v>
      </c>
      <c r="AM54" s="124">
        <f t="shared" si="6"/>
        <v>270.22645906173523</v>
      </c>
      <c r="AN54" s="124">
        <f t="shared" si="6"/>
        <v>333.61291242189532</v>
      </c>
      <c r="AO54" s="127"/>
      <c r="AP54" s="125">
        <f>2/(PI()^2)*((1-$AF$6+(1/6)*AE54+(AP8/2)*((($Y$24/2)*AE54)+$Y$25-($AF$6*$Y$26))+((AP8^2)/4)*(($Y$27/2)*AE54+($Y$28/(2*AE54))+$Y$29-($AF$6*$Y$30))+(AP8/(2*AE54)))/$AQ$8)</f>
        <v>1.0829806771039163</v>
      </c>
      <c r="AQ54" s="125">
        <f>2/(PI()^2)*((1-$AF$6+(1/6)*AF54+(AP8/2)*((($Y$24/2)*AF54)+$Y$25-($AF$6*$Y$26))+((AP8^2)/4)*(($Y$27/2)*AF54+($Y$28/(2*AF54))+$Y$29-($AF$6*$Y$30))+(AP8/(2*AF54)))/$AQ$8)</f>
        <v>1.8992820474318728</v>
      </c>
      <c r="AR54" s="125">
        <f>2/(PI()^2)*((1-$AF$6+(1/6)*AG54+(AP8/2)*((($Y$24/2)*AG54)+$Y$25-($AF$6*$Y$26))+((AP8^2)/4)*(($Y$27/2)*AG54+($Y$28/(2*AG54))+$Y$29-($AF$6*$Y$30))+(AP8/(2*AG54)))/$AQ$8)</f>
        <v>3.5527129690686112</v>
      </c>
      <c r="AS54" s="125">
        <f>2/(PI()^2)*((1-$AF$6+(1/6)*AH54+(AP8/2)*((($Y$24/2)*AH54)+$Y$25-($AF$6*$Y$26))+((AP8^2)/4)*(($Y$27/2)*AH54+($Y$28/(2*AH54))+$Y$29-($AF$6*$Y$30))+(AP8/(2*AH54)))/$AQ$8)</f>
        <v>5.905963143065625</v>
      </c>
      <c r="AT54" s="125">
        <f>2/(PI()^2)*((1-$AF$6+(1/6)*AI54+(AP8/2)*((($Y$24/2)*AI54)+$Y$25-($AF$6*$Y$26))+((AP8^2)/4)*(($Y$27/2)*AI54+($Y$28/(2*AI54))+$Y$29-($AF$6*$Y$30))+(AP8/(2*AI54)))/$AQ$8)</f>
        <v>8.9421159405924584</v>
      </c>
      <c r="AU54" s="125">
        <f>2/(PI()^2)*((1-$AF$6+(1/6)*AJ54+(AP8/2)*((($Y$24/2)*AJ54)+$Y$25-($AF$6*$Y$26))+((AP8^2)/4)*(($Y$27/2)*AJ54+($Y$28/(2*AJ54))+$Y$29-($AF$6*$Y$30))+(AP8/(2*AJ54)))/$AQ$8)</f>
        <v>12.656997128561081</v>
      </c>
      <c r="AV54" s="125">
        <f>2/(PI()^2)*((1-$AF$6+(1/6)*AK54+(AP8/2)*((($Y$24/2)*AK54)+$Y$25-($AF$6*$Y$26))+((AP8^2)/4)*(($Y$27/2)*AK54+($Y$28/(2*AK54))+$Y$29-($AF$6*$Y$30))+(AP8/(2*AK54)))/$AQ$8)</f>
        <v>17.049176438061622</v>
      </c>
      <c r="AW54" s="125">
        <f>2/(PI()^2)*((1-$AF$6+(1/6)*AL54+(AP8/2)*((($Y$24/2)*AL54)+$Y$25-($AF$6*$Y$26))+((AP8^2)/4)*(($Y$27/2)*AL54+($Y$28/(2*AL54))+$Y$29-($AF$6*$Y$30))+(AP8/(2*AL54)))/$AQ$8)</f>
        <v>22.118056429181113</v>
      </c>
      <c r="AX54" s="125">
        <f>2/(PI()^2)*((1-$AF$6+(1/6)*AM54+(AP8/2)*((($Y$24/2)*AM54)+$Y$25-($AF$6*$Y$26))+((AP8^2)/4)*(($Y$27/2)*AM54+($Y$28/(2*AM54))+$Y$29-($AF$6*$Y$30))+(AP8/(2*AM54)))/$AQ$8)</f>
        <v>27.863351687465951</v>
      </c>
      <c r="AY54" s="121"/>
      <c r="AZ54" s="121">
        <f t="shared" si="5"/>
        <v>1.0829806771039163</v>
      </c>
      <c r="BA54" s="121"/>
      <c r="BB54" s="121">
        <v>1.7200000000000006</v>
      </c>
      <c r="BC54" s="121">
        <v>0.76356952294735869</v>
      </c>
      <c r="BD54" s="121">
        <v>0.77340034308672678</v>
      </c>
      <c r="BE54" s="121">
        <v>0.78287762890079104</v>
      </c>
      <c r="BF54" s="121">
        <v>0.79201980033159147</v>
      </c>
      <c r="BG54" s="121">
        <v>0.80084403911128499</v>
      </c>
      <c r="BH54" s="121">
        <v>0.81760184981669859</v>
      </c>
      <c r="BI54" s="121">
        <v>0.83326735029102528</v>
      </c>
      <c r="BJ54" s="121">
        <v>0.8479425617641887</v>
      </c>
      <c r="BK54" s="121">
        <v>0.88086242184931363</v>
      </c>
      <c r="BL54" s="121">
        <v>0.90927302102150509</v>
      </c>
      <c r="BM54" s="121">
        <v>0.95579916127803144</v>
      </c>
      <c r="BN54" s="121">
        <v>1.0216161155221801</v>
      </c>
      <c r="BO54" s="121">
        <v>1.1104133995462182</v>
      </c>
      <c r="BP54" s="121">
        <v>1.1821035126116095</v>
      </c>
      <c r="BQ54" s="121">
        <v>1.2410410358969906</v>
      </c>
      <c r="BR54" s="121">
        <v>1.2902525701230412</v>
      </c>
    </row>
    <row r="55" spans="1:70" ht="15" x14ac:dyDescent="0.35">
      <c r="B55" s="14" t="s">
        <v>60</v>
      </c>
      <c r="C55" s="74">
        <f xml:space="preserve"> C52*(PI()^2)*G22*((G17/G16)^2)/(12*(1-G23^2))</f>
        <v>4346.3648741532697</v>
      </c>
      <c r="D55" s="11" t="s">
        <v>57</v>
      </c>
      <c r="E55" s="11"/>
      <c r="F55" s="11"/>
      <c r="G55" s="11"/>
      <c r="H55" s="2"/>
      <c r="I55" s="2"/>
      <c r="J55" s="2"/>
      <c r="K55" s="2"/>
      <c r="V55" s="126"/>
      <c r="W55" s="126"/>
      <c r="X55" s="127"/>
      <c r="Y55" s="126"/>
      <c r="AB55" s="56">
        <v>1</v>
      </c>
      <c r="AC55" s="121">
        <f t="shared" si="3"/>
        <v>0.57471264367816066</v>
      </c>
      <c r="AD55" s="121">
        <v>1.7400000000000007</v>
      </c>
      <c r="AE55" s="124">
        <f t="shared" si="6"/>
        <v>3.2598772628779722</v>
      </c>
      <c r="AF55" s="124">
        <f t="shared" si="6"/>
        <v>13.039509051511889</v>
      </c>
      <c r="AG55" s="124">
        <f t="shared" si="6"/>
        <v>29.338895365901752</v>
      </c>
      <c r="AH55" s="124">
        <f t="shared" si="6"/>
        <v>52.158036206047555</v>
      </c>
      <c r="AI55" s="124">
        <f t="shared" si="6"/>
        <v>81.49693157194929</v>
      </c>
      <c r="AJ55" s="124">
        <f t="shared" si="6"/>
        <v>117.35558146360701</v>
      </c>
      <c r="AK55" s="124">
        <f t="shared" si="6"/>
        <v>159.73398588102066</v>
      </c>
      <c r="AL55" s="124">
        <f t="shared" si="6"/>
        <v>208.63214482419022</v>
      </c>
      <c r="AM55" s="124">
        <f t="shared" si="6"/>
        <v>264.05005829311574</v>
      </c>
      <c r="AN55" s="124">
        <f t="shared" si="6"/>
        <v>325.98772628779716</v>
      </c>
      <c r="AO55" s="127"/>
      <c r="AP55" s="125">
        <f>2/(PI()^2)*((1-$AF$6+(1/6)*AE55+(AP8/2)*((($Y$24/2)*AE55)+$Y$25-($AF$6*$Y$26))+((AP8^2)/4)*(($Y$27/2)*AE55+($Y$28/(2*AE55))+$Y$29-($AF$6*$Y$30))+(AP8/(2*AE55)))/$AQ$8)</f>
        <v>1.0814217133732356</v>
      </c>
      <c r="AQ55" s="125">
        <f>2/(PI()^2)*((1-$AF$6+(1/6)*AF55+(AP8/2)*((($Y$24/2)*AF55)+$Y$25-($AF$6*$Y$26))+((AP8^2)/4)*(($Y$27/2)*AF55+($Y$28/(2*AF55))+$Y$29-($AF$6*$Y$30))+(AP8/(2*AF55)))/$AQ$8)</f>
        <v>1.8699210291275568</v>
      </c>
      <c r="AR55" s="125">
        <f>2/(PI()^2)*((1-$AF$6+(1/6)*AG55+(AP8/2)*((($Y$24/2)*AG55)+$Y$25-($AF$6*$Y$26))+((AP8^2)/4)*(($Y$27/2)*AG55+($Y$28/(2*AG55))+$Y$29-($AF$6*$Y$30))+(AP8/(2*AG55)))/$AQ$8)</f>
        <v>3.4838670934027816</v>
      </c>
      <c r="AS55" s="125">
        <f>2/(PI()^2)*((1-$AF$6+(1/6)*AH55+(AP8/2)*((($Y$24/2)*AH55)+$Y$25-($AF$6*$Y$26))+((AP8^2)/4)*(($Y$27/2)*AH55+($Y$28/(2*AH55))+$Y$29-($AF$6*$Y$30))+(AP8/(2*AH55)))/$AQ$8)</f>
        <v>5.7827377790029617</v>
      </c>
      <c r="AT55" s="125">
        <f>2/(PI()^2)*((1-$AF$6+(1/6)*AI55+(AP8/2)*((($Y$24/2)*AI55)+$Y$25-($AF$6*$Y$26))+((AP8^2)/4)*(($Y$27/2)*AI55+($Y$28/(2*AI55))+$Y$29-($AF$6*$Y$30))+(AP8/(2*AI55)))/$AQ$8)</f>
        <v>8.7492207598575558</v>
      </c>
      <c r="AU55" s="125">
        <f>2/(PI()^2)*((1-$AF$6+(1/6)*AJ55+(AP8/2)*((($Y$24/2)*AJ55)+$Y$25-($AF$6*$Y$26))+((AP8^2)/4)*(($Y$27/2)*AJ55+($Y$28/(2*AJ55))+$Y$29-($AF$6*$Y$30))+(AP8/(2*AJ55)))/$AQ$8)</f>
        <v>12.379044163299811</v>
      </c>
      <c r="AV55" s="125">
        <f>2/(PI()^2)*((1-$AF$6+(1/6)*AK55+(AP8/2)*((($Y$24/2)*AK55)+$Y$25-($AF$6*$Y$26))+((AP8^2)/4)*(($Y$27/2)*AK55+($Y$28/(2*AK55))+$Y$29-($AF$6*$Y$30))+(AP8/(2*AK55)))/$AQ$8)</f>
        <v>16.670744264968071</v>
      </c>
      <c r="AW55" s="125">
        <f>2/(PI()^2)*((1-$AF$6+(1/6)*AL55+(AP8/2)*((($Y$24/2)*AL55)+$Y$25-($AF$6*$Y$26))+((AP8^2)/4)*(($Y$27/2)*AL55+($Y$28/(2*AL55))+$Y$29-($AF$6*$Y$30))+(AP8/(2*AL55)))/$AQ$8)</f>
        <v>21.623709650219105</v>
      </c>
      <c r="AX55" s="125">
        <f>2/(PI()^2)*((1-$AF$6+(1/6)*AM55+(AP8/2)*((($Y$24/2)*AM55)+$Y$25-($AF$6*$Y$26))+((AP8^2)/4)*(($Y$27/2)*AM55+($Y$28/(2*AM55))+$Y$29-($AF$6*$Y$30))+(AP8/(2*AM55)))/$AQ$8)</f>
        <v>27.237648228463524</v>
      </c>
      <c r="AY55" s="121"/>
      <c r="AZ55" s="121">
        <f t="shared" si="5"/>
        <v>1.0814217133732356</v>
      </c>
      <c r="BA55" s="121"/>
      <c r="BB55" s="121">
        <v>1.7400000000000007</v>
      </c>
      <c r="BC55" s="121">
        <v>0.75584359410135915</v>
      </c>
      <c r="BD55" s="121">
        <v>0.76588307489683682</v>
      </c>
      <c r="BE55" s="121">
        <v>0.77556045084473746</v>
      </c>
      <c r="BF55" s="121">
        <v>0.78489463999796416</v>
      </c>
      <c r="BG55" s="121">
        <v>0.79390328538803145</v>
      </c>
      <c r="BH55" s="121">
        <v>0.81100875637290282</v>
      </c>
      <c r="BI55" s="121">
        <v>0.82699622323565192</v>
      </c>
      <c r="BJ55" s="121">
        <v>0.84197036570919359</v>
      </c>
      <c r="BK55" s="121">
        <v>0.87555123914814259</v>
      </c>
      <c r="BL55" s="121">
        <v>0.90452151355768928</v>
      </c>
      <c r="BM55" s="121">
        <v>0.95194209312630274</v>
      </c>
      <c r="BN55" s="121">
        <v>1.0189759296618091</v>
      </c>
      <c r="BO55" s="121">
        <v>1.1093204443288507</v>
      </c>
      <c r="BP55" s="121">
        <v>1.1821753678933209</v>
      </c>
      <c r="BQ55" s="121">
        <v>1.2420101303380155</v>
      </c>
      <c r="BR55" s="121">
        <v>1.2919264794132279</v>
      </c>
    </row>
    <row r="56" spans="1:70" x14ac:dyDescent="0.3">
      <c r="B56" s="2"/>
      <c r="C56" s="2"/>
      <c r="D56" s="2"/>
      <c r="E56" s="2"/>
      <c r="F56" s="2"/>
      <c r="G56" s="2"/>
      <c r="H56" s="2"/>
      <c r="I56" s="2"/>
      <c r="J56" s="31" t="str">
        <f>"M.S. = "&amp;[1]!xln(K56)&amp;" ="</f>
        <v>M.S. = 4346 / 2000 - 1 =</v>
      </c>
      <c r="K56" s="25">
        <f>C55/G18-1</f>
        <v>1.1731824370766351</v>
      </c>
      <c r="V56" s="126"/>
      <c r="W56" s="126"/>
      <c r="X56" s="127"/>
      <c r="Y56" s="126"/>
      <c r="AB56" s="56">
        <v>1</v>
      </c>
      <c r="AC56" s="121">
        <f t="shared" si="3"/>
        <v>0.56818181818181801</v>
      </c>
      <c r="AD56" s="121">
        <v>1.7600000000000007</v>
      </c>
      <c r="AE56" s="124">
        <f t="shared" si="6"/>
        <v>3.1862100984921717</v>
      </c>
      <c r="AF56" s="124">
        <f t="shared" si="6"/>
        <v>12.744840393968687</v>
      </c>
      <c r="AG56" s="124">
        <f t="shared" si="6"/>
        <v>28.675890886429546</v>
      </c>
      <c r="AH56" s="124">
        <f t="shared" si="6"/>
        <v>50.979361575874748</v>
      </c>
      <c r="AI56" s="124">
        <f t="shared" si="6"/>
        <v>79.65525246230429</v>
      </c>
      <c r="AJ56" s="124">
        <f t="shared" ref="AF56:AN71" si="7">(PI()*$AC56/AJ$11)^2</f>
        <v>114.70356354571818</v>
      </c>
      <c r="AK56" s="124">
        <f t="shared" si="7"/>
        <v>156.12429482611643</v>
      </c>
      <c r="AL56" s="124">
        <f t="shared" si="7"/>
        <v>203.91744630349899</v>
      </c>
      <c r="AM56" s="124">
        <f t="shared" si="7"/>
        <v>258.08301797786595</v>
      </c>
      <c r="AN56" s="124">
        <f t="shared" si="7"/>
        <v>318.62100984921716</v>
      </c>
      <c r="AO56" s="127"/>
      <c r="AP56" s="125">
        <f>2/(PI()^2)*((1-$AF$6+(1/6)*AE56+(AP8/2)*((($Y$24/2)*AE56)+$Y$25-($AF$6*$Y$26))+((AP8^2)/4)*(($Y$27/2)*AE56+($Y$28/(2*AE56))+$Y$29-($AF$6*$Y$30))+(AP8/(2*AE56)))/$AQ$8)</f>
        <v>1.0801959170055808</v>
      </c>
      <c r="AQ56" s="125">
        <f>2/(PI()^2)*((1-$AF$6+(1/6)*AF56+(AP8/2)*((($Y$24/2)*AF56)+$Y$25-($AF$6*$Y$26))+((AP8^2)/4)*(($Y$27/2)*AF56+($Y$28/(2*AF56))+$Y$29-($AF$6*$Y$30))+(AP8/(2*AF56)))/$AQ$8)</f>
        <v>1.84162533734608</v>
      </c>
      <c r="AR56" s="125">
        <f>2/(PI()^2)*((1-$AF$6+(1/6)*AG56+(AP8/2)*((($Y$24/2)*AG56)+$Y$25-($AF$6*$Y$26))+((AP8^2)/4)*(($Y$27/2)*AG56+($Y$28/(2*AG56))+$Y$29-($AF$6*$Y$30))+(AP8/(2*AG56)))/$AQ$8)</f>
        <v>3.4173860222459291</v>
      </c>
      <c r="AS56" s="125">
        <f>2/(PI()^2)*((1-$AF$6+(1/6)*AH56+(AP8/2)*((($Y$24/2)*AH56)+$Y$25-($AF$6*$Y$26))+((AP8^2)/4)*(($Y$27/2)*AH56+($Y$28/(2*AH56))+$Y$29-($AF$6*$Y$30))+(AP8/(2*AH56)))/$AQ$8)</f>
        <v>5.6637068852993382</v>
      </c>
      <c r="AT56" s="125">
        <f>2/(PI()^2)*((1-$AF$6+(1/6)*AI56+(AP8/2)*((($Y$24/2)*AI56)+$Y$25-($AF$6*$Y$26))+((AP8^2)/4)*(($Y$27/2)*AI56+($Y$28/(2*AI56))+$Y$29-($AF$6*$Y$30))+(AP8/(2*AI56)))/$AQ$8)</f>
        <v>8.5628753286611143</v>
      </c>
      <c r="AU56" s="125">
        <f>2/(PI()^2)*((1-$AF$6+(1/6)*AJ56+(AP8/2)*((($Y$24/2)*AJ56)+$Y$25-($AF$6*$Y$26))+((AP8^2)/4)*(($Y$27/2)*AJ56+($Y$28/(2*AJ56))+$Y$29-($AF$6*$Y$30))+(AP8/(2*AJ56)))/$AQ$8)</f>
        <v>12.110520711304522</v>
      </c>
      <c r="AV56" s="125">
        <f>2/(PI()^2)*((1-$AF$6+(1/6)*AK56+(AP8/2)*((($Y$24/2)*AK56)+$Y$25-($AF$6*$Y$26))+((AP8^2)/4)*(($Y$27/2)*AK56+($Y$28/(2*AK56))+$Y$29-($AF$6*$Y$30))+(AP8/(2*AK56)))/$AQ$8)</f>
        <v>16.305145466647904</v>
      </c>
      <c r="AW56" s="125">
        <f>2/(PI()^2)*((1-$AF$6+(1/6)*AL56+(AP8/2)*((($Y$24/2)*AL56)+$Y$25-($AF$6*$Y$26))+((AP8^2)/4)*(($Y$27/2)*AL56+($Y$28/(2*AL56))+$Y$29-($AF$6*$Y$30))+(AP8/(2*AL56)))/$AQ$8)</f>
        <v>21.146124043760192</v>
      </c>
      <c r="AX56" s="125">
        <f>2/(PI()^2)*((1-$AF$6+(1/6)*AM56+(AP8/2)*((($Y$24/2)*AM56)+$Y$25-($AF$6*$Y$26))+((AP8^2)/4)*(($Y$27/2)*AM56+($Y$28/(2*AM56))+$Y$29-($AF$6*$Y$30))+(AP8/(2*AM56)))/$AQ$8)</f>
        <v>26.633157598735405</v>
      </c>
      <c r="AY56" s="121"/>
      <c r="AZ56" s="121">
        <f t="shared" si="5"/>
        <v>1.0801959170055808</v>
      </c>
      <c r="BA56" s="121"/>
      <c r="BB56" s="121">
        <v>1.7600000000000007</v>
      </c>
      <c r="BC56" s="121">
        <v>0.74837954981021504</v>
      </c>
      <c r="BD56" s="121">
        <v>0.75863010350991766</v>
      </c>
      <c r="BE56" s="121">
        <v>0.76850988273968979</v>
      </c>
      <c r="BF56" s="121">
        <v>0.7780383094237272</v>
      </c>
      <c r="BG56" s="121">
        <v>0.78723349322757474</v>
      </c>
      <c r="BH56" s="121">
        <v>0.80469064351641484</v>
      </c>
      <c r="BI56" s="121">
        <v>0.82100379870880269</v>
      </c>
      <c r="BJ56" s="121">
        <v>0.83628032778360528</v>
      </c>
      <c r="BK56" s="121">
        <v>0.87052985561730123</v>
      </c>
      <c r="BL56" s="121">
        <v>0.90006627467020706</v>
      </c>
      <c r="BM56" s="121">
        <v>0.9483916321320186</v>
      </c>
      <c r="BN56" s="121">
        <v>1.016656415595482</v>
      </c>
      <c r="BO56" s="121">
        <v>1.1085660417039558</v>
      </c>
      <c r="BP56" s="121">
        <v>1.1825992351966039</v>
      </c>
      <c r="BQ56" s="121">
        <v>1.2433416029937736</v>
      </c>
      <c r="BR56" s="121">
        <v>1.2939709088212148</v>
      </c>
    </row>
    <row r="57" spans="1:70" x14ac:dyDescent="0.3">
      <c r="A57" s="37"/>
      <c r="V57" s="126"/>
      <c r="W57" s="124"/>
      <c r="X57" s="124"/>
      <c r="Y57" s="124"/>
      <c r="AB57" s="56">
        <v>1</v>
      </c>
      <c r="AC57" s="121">
        <f t="shared" si="3"/>
        <v>0.56179775280898858</v>
      </c>
      <c r="AD57" s="121">
        <v>1.7800000000000007</v>
      </c>
      <c r="AE57" s="124">
        <f t="shared" ref="AE57:AN72" si="8">(PI()*$AC57/AE$11)^2</f>
        <v>3.1150121200256757</v>
      </c>
      <c r="AF57" s="124">
        <f t="shared" si="7"/>
        <v>12.460048480102703</v>
      </c>
      <c r="AG57" s="124">
        <f t="shared" si="7"/>
        <v>28.035109080231084</v>
      </c>
      <c r="AH57" s="124">
        <f t="shared" si="7"/>
        <v>49.840193920410812</v>
      </c>
      <c r="AI57" s="124">
        <f t="shared" si="7"/>
        <v>77.875303000641878</v>
      </c>
      <c r="AJ57" s="124">
        <f t="shared" si="7"/>
        <v>112.14043632092434</v>
      </c>
      <c r="AK57" s="124">
        <f t="shared" si="7"/>
        <v>152.6355938812581</v>
      </c>
      <c r="AL57" s="124">
        <f t="shared" si="7"/>
        <v>199.36077568164325</v>
      </c>
      <c r="AM57" s="124">
        <f t="shared" si="7"/>
        <v>252.31598172207978</v>
      </c>
      <c r="AN57" s="124">
        <f t="shared" si="7"/>
        <v>311.50121200256751</v>
      </c>
      <c r="AO57" s="127"/>
      <c r="AP57" s="125">
        <f>2/(PI()^2)*((1-$AF$6+(1/6)*AE57+(AP8/2)*((($Y$24/2)*AE57)+$Y$25-($AF$6*$Y$26))+((AP8^2)/4)*(($Y$27/2)*AE57+($Y$28/(2*AE57))+$Y$29-($AF$6*$Y$30))+(AP8/(2*AE57)))/$AQ$8)</f>
        <v>1.0792915846721827</v>
      </c>
      <c r="AQ57" s="125">
        <f>2/(PI()^2)*((1-$AF$6+(1/6)*AF57+(AP8/2)*((($Y$24/2)*AF57)+$Y$25-($AF$6*$Y$26))+((AP8^2)/4)*(($Y$27/2)*AF57+($Y$28/(2*AF57))+$Y$29-($AF$6*$Y$30))+(AP8/(2*AF57)))/$AQ$8)</f>
        <v>1.8143481587723607</v>
      </c>
      <c r="AR57" s="125">
        <f>2/(PI()^2)*((1-$AF$6+(1/6)*AG57+(AP8/2)*((($Y$24/2)*AG57)+$Y$25-($AF$6*$Y$26))+((AP8^2)/4)*(($Y$27/2)*AG57+($Y$28/(2*AG57))+$Y$29-($AF$6*$Y$30))+(AP8/(2*AG57)))/$AQ$8)</f>
        <v>3.3531644256391191</v>
      </c>
      <c r="AS57" s="125">
        <f>2/(PI()^2)*((1-$AF$6+(1/6)*AH57+(AP8/2)*((($Y$24/2)*AH57)+$Y$25-($AF$6*$Y$26))+((AP8^2)/4)*(($Y$27/2)*AH57+($Y$28/(2*AH57))+$Y$29-($AF$6*$Y$30))+(AP8/(2*AH57)))/$AQ$8)</f>
        <v>5.5486832086944302</v>
      </c>
      <c r="AT57" s="125">
        <f>2/(PI()^2)*((1-$AF$6+(1/6)*AI57+(AP8/2)*((($Y$24/2)*AI57)+$Y$25-($AF$6*$Y$26))+((AP8^2)/4)*(($Y$27/2)*AI57+($Y$28/(2*AI57))+$Y$29-($AF$6*$Y$30))+(AP8/(2*AI57)))/$AQ$8)</f>
        <v>8.3827870637838764</v>
      </c>
      <c r="AU57" s="125">
        <f>2/(PI()^2)*((1-$AF$6+(1/6)*AJ57+(AP8/2)*((($Y$24/2)*AJ57)+$Y$25-($AF$6*$Y$26))+((AP8^2)/4)*(($Y$27/2)*AJ57+($Y$28/(2*AJ57))+$Y$29-($AF$6*$Y$30))+(AP8/(2*AJ57)))/$AQ$8)</f>
        <v>11.851005452739495</v>
      </c>
      <c r="AV57" s="125">
        <f>2/(PI()^2)*((1-$AF$6+(1/6)*AK57+(AP8/2)*((($Y$24/2)*AK57)+$Y$25-($AF$6*$Y$26))+((AP8^2)/4)*(($Y$27/2)*AK57+($Y$28/(2*AK57))+$Y$29-($AF$6*$Y$30))+(AP8/(2*AK57)))/$AQ$8)</f>
        <v>15.951806579991365</v>
      </c>
      <c r="AW57" s="125">
        <f>2/(PI()^2)*((1-$AF$6+(1/6)*AL57+(AP8/2)*((($Y$24/2)*AL57)+$Y$25-($AF$6*$Y$26))+((AP8^2)/4)*(($Y$27/2)*AL57+($Y$28/(2*AL57))+$Y$29-($AF$6*$Y$30))+(AP8/(2*AL57)))/$AQ$8)</f>
        <v>20.684550596763046</v>
      </c>
      <c r="AX57" s="125">
        <f>2/(PI()^2)*((1-$AF$6+(1/6)*AM57+(AP8/2)*((($Y$24/2)*AM57)+$Y$25-($AF$6*$Y$26))+((AP8^2)/4)*(($Y$27/2)*AM57+($Y$28/(2*AM57))+$Y$29-($AF$6*$Y$30))+(AP8/(2*AM57)))/$AQ$8)</f>
        <v>26.048931828651206</v>
      </c>
      <c r="AY57" s="121"/>
      <c r="AZ57" s="121">
        <f t="shared" si="5"/>
        <v>1.0792915846721827</v>
      </c>
      <c r="BA57" s="121"/>
      <c r="BB57" s="121">
        <v>1.7800000000000007</v>
      </c>
      <c r="BC57" s="121">
        <v>0.74116568635904811</v>
      </c>
      <c r="BD57" s="121">
        <v>0.75162972521155091</v>
      </c>
      <c r="BE57" s="121">
        <v>0.76171422087231933</v>
      </c>
      <c r="BF57" s="121">
        <v>0.77143910489720713</v>
      </c>
      <c r="BG57" s="121">
        <v>0.7808229589204051</v>
      </c>
      <c r="BH57" s="121">
        <v>0.79863580754337227</v>
      </c>
      <c r="BI57" s="121">
        <v>0.8152783730137324</v>
      </c>
      <c r="BJ57" s="121">
        <v>0.83086074429897139</v>
      </c>
      <c r="BK57" s="121">
        <v>0.86578656759272887</v>
      </c>
      <c r="BL57" s="121">
        <v>0.89589560072258911</v>
      </c>
      <c r="BM57" s="121">
        <v>0.94513607471728667</v>
      </c>
      <c r="BN57" s="121">
        <v>1.0146458698575043</v>
      </c>
      <c r="BO57" s="121">
        <v>1.1081384884144858</v>
      </c>
      <c r="BP57" s="121">
        <v>1.1833634114839617</v>
      </c>
      <c r="BQ57" s="121">
        <v>1.245023751043842</v>
      </c>
      <c r="BR57" s="121">
        <v>1.2963741557347073</v>
      </c>
    </row>
    <row r="58" spans="1:70" s="43" customFormat="1" x14ac:dyDescent="0.3">
      <c r="A58" s="77"/>
      <c r="B58" s="138"/>
      <c r="C58" s="139"/>
      <c r="D58" s="140"/>
      <c r="E58" s="140"/>
      <c r="F58" s="141" t="s">
        <v>43</v>
      </c>
      <c r="G58" s="139"/>
      <c r="H58" s="140"/>
      <c r="I58" s="140"/>
      <c r="J58" s="140"/>
      <c r="K58" s="77"/>
      <c r="M58" s="75"/>
      <c r="N58" s="75"/>
      <c r="O58" s="75"/>
      <c r="P58" s="119"/>
      <c r="Q58" s="75"/>
      <c r="R58" s="75"/>
      <c r="S58" s="75"/>
      <c r="T58" s="75"/>
      <c r="AA58" s="56"/>
      <c r="AB58" s="56">
        <v>1</v>
      </c>
      <c r="AC58" s="121">
        <f t="shared" si="3"/>
        <v>0.55555555555555536</v>
      </c>
      <c r="AD58" s="121">
        <v>1.8000000000000007</v>
      </c>
      <c r="AE58" s="124">
        <f t="shared" si="8"/>
        <v>3.0461741978670833</v>
      </c>
      <c r="AF58" s="124">
        <f t="shared" si="7"/>
        <v>12.184696791468333</v>
      </c>
      <c r="AG58" s="124">
        <f t="shared" si="7"/>
        <v>27.415567780803755</v>
      </c>
      <c r="AH58" s="124">
        <f t="shared" si="7"/>
        <v>48.738787165873333</v>
      </c>
      <c r="AI58" s="124">
        <f t="shared" si="7"/>
        <v>76.15435494667706</v>
      </c>
      <c r="AJ58" s="124">
        <f t="shared" si="7"/>
        <v>109.66227112321502</v>
      </c>
      <c r="AK58" s="124">
        <f t="shared" si="7"/>
        <v>149.26253569548712</v>
      </c>
      <c r="AL58" s="124">
        <f t="shared" si="7"/>
        <v>194.95514866349333</v>
      </c>
      <c r="AM58" s="124">
        <f t="shared" si="7"/>
        <v>246.74011002723378</v>
      </c>
      <c r="AN58" s="124">
        <f t="shared" si="7"/>
        <v>304.61741978670824</v>
      </c>
      <c r="AO58" s="127"/>
      <c r="AP58" s="125">
        <f>2/(PI()^2)*((1-$AF$6+(1/6)*AE58+(AP8/2)*((($Y$24/2)*AE58)+$Y$25-($AF$6*$Y$26))+((AP8^2)/4)*(($Y$27/2)*AE58+($Y$28/(2*AE58))+$Y$29-($AF$6*$Y$30))+(AP8/(2*AE58)))/$AQ$8)</f>
        <v>1.0786976595964206</v>
      </c>
      <c r="AQ58" s="125">
        <f>2/(PI()^2)*((1-$AF$6+(1/6)*AF58+(AP8/2)*((($Y$24/2)*AF58)+$Y$25-($AF$6*$Y$26))+((AP8^2)/4)*(($Y$27/2)*AF58+($Y$28/(2*AF58))+$Y$29-($AF$6*$Y$30))+(AP8/(2*AF58)))/$AQ$8)</f>
        <v>1.7880452662999189</v>
      </c>
      <c r="AR58" s="125">
        <f>2/(PI()^2)*((1-$AF$6+(1/6)*AG58+(AP8/2)*((($Y$24/2)*AG58)+$Y$25-($AF$6*$Y$26))+((AP8^2)/4)*(($Y$27/2)*AG58+($Y$28/(2*AG58))+$Y$29-($AF$6*$Y$30))+(AP8/(2*AG58)))/$AQ$8)</f>
        <v>3.2911027925927736</v>
      </c>
      <c r="AS58" s="125">
        <f>2/(PI()^2)*((1-$AF$6+(1/6)*AH58+(AP8/2)*((($Y$24/2)*AH58)+$Y$25-($AF$6*$Y$26))+((AP8^2)/4)*(($Y$27/2)*AH58+($Y$28/(2*AH58))+$Y$29-($AF$6*$Y$30))+(AP8/(2*AH58)))/$AQ$8)</f>
        <v>5.437489840762316</v>
      </c>
      <c r="AT58" s="125">
        <f>2/(PI()^2)*((1-$AF$6+(1/6)*AI58+(AP8/2)*((($Y$24/2)*AI58)+$Y$25-($AF$6*$Y$26))+((AP8^2)/4)*(($Y$27/2)*AI58+($Y$28/(2*AI58))+$Y$29-($AF$6*$Y$30))+(AP8/(2*AI58)))/$AQ$8)</f>
        <v>8.2086795458103428</v>
      </c>
      <c r="AU58" s="125">
        <f>2/(PI()^2)*((1-$AF$6+(1/6)*AJ58+(AP8/2)*((($Y$24/2)*AJ58)+$Y$25-($AF$6*$Y$26))+((AP8^2)/4)*(($Y$27/2)*AJ58+($Y$28/(2*AJ58))+$Y$29-($AF$6*$Y$30))+(AP8/(2*AJ58)))/$AQ$8)</f>
        <v>11.600100343646403</v>
      </c>
      <c r="AV58" s="125">
        <f>2/(PI()^2)*((1-$AF$6+(1/6)*AK58+(AP8/2)*((($Y$24/2)*AK58)+$Y$25-($AF$6*$Y$26))+((AP8^2)/4)*(($Y$27/2)*AK58+($Y$28/(2*AK58))+$Y$29-($AF$6*$Y$30))+(AP8/(2*AK58)))/$AQ$8)</f>
        <v>15.6101858229441</v>
      </c>
      <c r="AW58" s="125">
        <f>2/(PI()^2)*((1-$AF$6+(1/6)*AL58+(AP8/2)*((($Y$24/2)*AL58)+$Y$25-($AF$6*$Y$26))+((AP8^2)/4)*(($Y$27/2)*AL58+($Y$28/(2*AL58))+$Y$29-($AF$6*$Y$30))+(AP8/(2*AL58)))/$AQ$8)</f>
        <v>20.238281675524</v>
      </c>
      <c r="AX58" s="125">
        <f>2/(PI()^2)*((1-$AF$6+(1/6)*AM58+(AP8/2)*((($Y$24/2)*AM58)+$Y$25-($AF$6*$Y$26))+((AP8^2)/4)*(($Y$27/2)*AM58+($Y$28/(2*AM58))+$Y$29-($AF$6*$Y$30))+(AP8/(2*AM58)))/$AQ$8)</f>
        <v>25.484075319304704</v>
      </c>
      <c r="AY58" s="121"/>
      <c r="AZ58" s="121">
        <f t="shared" si="5"/>
        <v>1.0786976595964206</v>
      </c>
      <c r="BA58" s="121"/>
      <c r="BB58" s="121">
        <v>1.8000000000000007</v>
      </c>
      <c r="BC58" s="121">
        <v>0.73419094660646034</v>
      </c>
      <c r="BD58" s="121">
        <v>0.74487088286077341</v>
      </c>
      <c r="BE58" s="121">
        <v>0.75516240810269264</v>
      </c>
      <c r="BF58" s="121">
        <v>0.76508596928003481</v>
      </c>
      <c r="BG58" s="121">
        <v>0.77466062533019719</v>
      </c>
      <c r="BH58" s="121">
        <v>0.79283319132278529</v>
      </c>
      <c r="BI58" s="121">
        <v>0.8098088890261752</v>
      </c>
      <c r="BJ58" s="121">
        <v>0.8257005581388599</v>
      </c>
      <c r="BK58" s="121">
        <v>0.86131031798103785</v>
      </c>
      <c r="BL58" s="121">
        <v>0.89199843464751527</v>
      </c>
      <c r="BM58" s="121">
        <v>0.9421643638701277</v>
      </c>
      <c r="BN58" s="121">
        <v>1.0129332355418941</v>
      </c>
      <c r="BO58" s="121">
        <v>1.1080267277515796</v>
      </c>
      <c r="BP58" s="121">
        <v>1.1844568402539553</v>
      </c>
      <c r="BQ58" s="121">
        <v>1.2470455181918634</v>
      </c>
      <c r="BR58" s="121">
        <v>1.2991251640539789</v>
      </c>
    </row>
    <row r="59" spans="1:70" s="43" customFormat="1" x14ac:dyDescent="0.3">
      <c r="A59" s="77"/>
      <c r="B59" s="140"/>
      <c r="C59" s="140"/>
      <c r="D59" s="140"/>
      <c r="E59" s="140"/>
      <c r="F59" s="142" t="s">
        <v>62</v>
      </c>
      <c r="G59" s="140"/>
      <c r="H59" s="140"/>
      <c r="I59" s="140"/>
      <c r="J59" s="140"/>
      <c r="K59" s="77"/>
      <c r="M59" s="75"/>
      <c r="N59" s="75"/>
      <c r="O59" s="75"/>
      <c r="P59" s="119"/>
      <c r="Q59" s="75"/>
      <c r="R59" s="75"/>
      <c r="S59" s="75"/>
      <c r="T59" s="75"/>
      <c r="AA59" s="56"/>
      <c r="AB59" s="56">
        <v>1</v>
      </c>
      <c r="AC59" s="121">
        <f t="shared" si="3"/>
        <v>0.54945054945054927</v>
      </c>
      <c r="AD59" s="121">
        <v>1.8200000000000007</v>
      </c>
      <c r="AE59" s="124">
        <f t="shared" si="8"/>
        <v>2.9795931654055523</v>
      </c>
      <c r="AF59" s="124">
        <f t="shared" si="7"/>
        <v>11.918372661622209</v>
      </c>
      <c r="AG59" s="124">
        <f t="shared" si="7"/>
        <v>26.816338488649976</v>
      </c>
      <c r="AH59" s="124">
        <f t="shared" si="7"/>
        <v>47.673490646488837</v>
      </c>
      <c r="AI59" s="124">
        <f t="shared" si="7"/>
        <v>74.489829135138805</v>
      </c>
      <c r="AJ59" s="124">
        <f t="shared" si="7"/>
        <v>107.2653539545999</v>
      </c>
      <c r="AK59" s="124">
        <f t="shared" si="7"/>
        <v>146.00006510487208</v>
      </c>
      <c r="AL59" s="124">
        <f t="shared" si="7"/>
        <v>190.69396258595535</v>
      </c>
      <c r="AM59" s="124">
        <f t="shared" si="7"/>
        <v>241.34704639784979</v>
      </c>
      <c r="AN59" s="124">
        <f t="shared" si="7"/>
        <v>297.95931654055522</v>
      </c>
      <c r="AO59" s="127"/>
      <c r="AP59" s="125">
        <f>2/(PI()^2)*((1-$AF$6+(1/6)*AE59+(AP8/2)*((($Y$24/2)*AE59)+$Y$25-($AF$6*$Y$26))+((AP8^2)/4)*(($Y$27/2)*AE59+($Y$28/(2*AE59))+$Y$29-($AF$6*$Y$30))+(AP8/(2*AE59)))/$AQ$8)</f>
        <v>1.0784036891600177</v>
      </c>
      <c r="AQ59" s="125">
        <f>2/(PI()^2)*((1-$AF$6+(1/6)*AF59+(AP8/2)*((($Y$24/2)*AF59)+$Y$25-($AF$6*$Y$26))+((AP8^2)/4)*(($Y$27/2)*AF59+($Y$28/(2*AF59))+$Y$29-($AF$6*$Y$30))+(AP8/(2*AF59)))/$AQ$8)</f>
        <v>1.762674849455647</v>
      </c>
      <c r="AR59" s="125">
        <f>2/(PI()^2)*((1-$AF$6+(1/6)*AG59+(AP8/2)*((($Y$24/2)*AG59)+$Y$25-($AF$6*$Y$26))+((AP8^2)/4)*(($Y$27/2)*AG59+($Y$28/(2*AG59))+$Y$29-($AF$6*$Y$30))+(AP8/(2*AG59)))/$AQ$8)</f>
        <v>3.2311070495423975</v>
      </c>
      <c r="AS59" s="125">
        <f>2/(PI()^2)*((1-$AF$6+(1/6)*AH59+(AP8/2)*((($Y$24/2)*AH59)+$Y$25-($AF$6*$Y$26))+((AP8^2)/4)*(($Y$27/2)*AH59+($Y$28/(2*AH59))+$Y$29-($AF$6*$Y$30))+(AP8/(2*AH59)))/$AQ$8)</f>
        <v>5.329959539610563</v>
      </c>
      <c r="AT59" s="125">
        <f>2/(PI()^2)*((1-$AF$6+(1/6)*AI59+(AP8/2)*((($Y$24/2)*AI59)+$Y$25-($AF$6*$Y$26))+((AP8^2)/4)*(($Y$27/2)*AI59+($Y$28/(2*AI59))+$Y$29-($AF$6*$Y$30))+(AP8/(2*AI59)))/$AQ$8)</f>
        <v>8.0402914592835906</v>
      </c>
      <c r="AU59" s="125">
        <f>2/(PI()^2)*((1-$AF$6+(1/6)*AJ59+(AP8/2)*((($Y$24/2)*AJ59)+$Y$25-($AF$6*$Y$26))+((AP8^2)/4)*(($Y$27/2)*AJ59+($Y$28/(2*AJ59))+$Y$29-($AF$6*$Y$30))+(AP8/(2*AJ59)))/$AQ$8)</f>
        <v>11.357429089767265</v>
      </c>
      <c r="AV59" s="125">
        <f>2/(PI()^2)*((1-$AF$6+(1/6)*AK59+(AP8/2)*((($Y$24/2)*AK59)+$Y$25-($AF$6*$Y$26))+((AP8^2)/4)*(($Y$27/2)*AK59+($Y$28/(2*AK59))+$Y$29-($AF$6*$Y$30))+(AP8/(2*AK59)))/$AQ$8)</f>
        <v>15.279771017210509</v>
      </c>
      <c r="AW59" s="125">
        <f>2/(PI()^2)*((1-$AF$6+(1/6)*AL59+(AP8/2)*((($Y$24/2)*AL59)+$Y$25-($AF$6*$Y$26))+((AP8^2)/4)*(($Y$27/2)*AL59+($Y$28/(2*AL59))+$Y$29-($AF$6*$Y$30))+(AP8/(2*AL59)))/$AQ$8)</f>
        <v>19.806648312473325</v>
      </c>
      <c r="AX59" s="125">
        <f>2/(PI()^2)*((1-$AF$6+(1/6)*AM59+(AP8/2)*((($Y$24/2)*AM59)+$Y$25-($AF$6*$Y$26))+((AP8^2)/4)*(($Y$27/2)*AM59+($Y$28/(2*AM59))+$Y$29-($AF$6*$Y$30))+(AP8/(2*AM59)))/$AQ$8)</f>
        <v>24.937741408615459</v>
      </c>
      <c r="AY59" s="121"/>
      <c r="AZ59" s="121">
        <f t="shared" si="5"/>
        <v>1.0784036891600177</v>
      </c>
      <c r="BA59" s="121"/>
      <c r="BB59" s="121">
        <v>1.8200000000000007</v>
      </c>
      <c r="BC59" s="121">
        <v>0.72744487758932908</v>
      </c>
      <c r="BD59" s="121">
        <v>0.73834312349487308</v>
      </c>
      <c r="BE59" s="121">
        <v>0.74884399146907132</v>
      </c>
      <c r="BF59" s="121">
        <v>0.7589684496119502</v>
      </c>
      <c r="BG59" s="121">
        <v>0.76873603949862301</v>
      </c>
      <c r="BH59" s="121">
        <v>0.78727234190137019</v>
      </c>
      <c r="BI59" s="121">
        <v>0.80458489379920339</v>
      </c>
      <c r="BJ59" s="121">
        <v>0.82078931636374952</v>
      </c>
      <c r="BK59" s="121">
        <v>0.85709065386449279</v>
      </c>
      <c r="BL59" s="121">
        <v>0.88836432355189243</v>
      </c>
      <c r="BM59" s="121">
        <v>0.93946604674976497</v>
      </c>
      <c r="BN59" s="121">
        <v>1.0115080599080826</v>
      </c>
      <c r="BO59" s="121">
        <v>1.1082203071610177</v>
      </c>
      <c r="BP59" s="121">
        <v>1.1858690691484539</v>
      </c>
      <c r="BQ59" s="121">
        <v>1.2493964522735821</v>
      </c>
      <c r="BR59" s="121">
        <v>1.3022134818006614</v>
      </c>
    </row>
    <row r="60" spans="1:70" x14ac:dyDescent="0.3">
      <c r="AB60" s="56">
        <v>1</v>
      </c>
      <c r="AC60" s="121">
        <f t="shared" si="3"/>
        <v>0.54347826086956497</v>
      </c>
      <c r="AD60" s="121">
        <v>1.8400000000000007</v>
      </c>
      <c r="AE60" s="124">
        <f t="shared" si="8"/>
        <v>2.9151714322688296</v>
      </c>
      <c r="AF60" s="124">
        <f t="shared" si="7"/>
        <v>11.660685729075318</v>
      </c>
      <c r="AG60" s="124">
        <f t="shared" si="7"/>
        <v>26.236542890419472</v>
      </c>
      <c r="AH60" s="124">
        <f t="shared" si="7"/>
        <v>46.642742916301273</v>
      </c>
      <c r="AI60" s="124">
        <f t="shared" si="7"/>
        <v>72.879285806720745</v>
      </c>
      <c r="AJ60" s="124">
        <f t="shared" si="7"/>
        <v>104.94617156167789</v>
      </c>
      <c r="AK60" s="124">
        <f t="shared" si="7"/>
        <v>142.84340018117265</v>
      </c>
      <c r="AL60" s="124">
        <f t="shared" si="7"/>
        <v>186.57097166520509</v>
      </c>
      <c r="AM60" s="124">
        <f t="shared" si="7"/>
        <v>236.12888601377523</v>
      </c>
      <c r="AN60" s="124">
        <f t="shared" si="7"/>
        <v>291.51714322688298</v>
      </c>
      <c r="AO60" s="127"/>
      <c r="AP60" s="125">
        <f>2/(PI()^2)*((1-$AF$6+(1/6)*AE60+(AP8/2)*((($Y$24/2)*AE60)+$Y$25-($AF$6*$Y$26))+((AP8^2)/4)*(($Y$27/2)*AE60+($Y$28/(2*AE60))+$Y$29-($AF$6*$Y$30))+(AP8/(2*AE60)))/$AQ$8)</f>
        <v>1.0783997857171517</v>
      </c>
      <c r="AQ60" s="125">
        <f>2/(PI()^2)*((1-$AF$6+(1/6)*AF60+(AP8/2)*((($Y$24/2)*AF60)+$Y$25-($AF$6*$Y$26))+((AP8^2)/4)*(($Y$27/2)*AF60+($Y$28/(2*AF60))+$Y$29-($AF$6*$Y$30))+(AP8/(2*AF60)))/$AQ$8)</f>
        <v>1.7381973576562557</v>
      </c>
      <c r="AR60" s="125">
        <f>2/(PI()^2)*((1-$AF$6+(1/6)*AG60+(AP8/2)*((($Y$24/2)*AG60)+$Y$25-($AF$6*$Y$26))+((AP8^2)/4)*(($Y$27/2)*AG60+($Y$28/(2*AG60))+$Y$29-($AF$6*$Y$30))+(AP8/(2*AG60)))/$AQ$8)</f>
        <v>3.17308820767559</v>
      </c>
      <c r="AS60" s="125">
        <f>2/(PI()^2)*((1-$AF$6+(1/6)*AH60+(AP8/2)*((($Y$24/2)*AH60)+$Y$25-($AF$6*$Y$26))+((AP8^2)/4)*(($Y$27/2)*AH60+($Y$28/(2*AH60))+$Y$29-($AF$6*$Y$30))+(AP8/(2*AH60)))/$AQ$8)</f>
        <v>5.2259341029060158</v>
      </c>
      <c r="AT60" s="125">
        <f>2/(PI()^2)*((1-$AF$6+(1/6)*AI60+(AP8/2)*((($Y$24/2)*AI60)+$Y$25-($AF$6*$Y$26))+((AP8^2)/4)*(($Y$27/2)*AI60+($Y$28/(2*AI60))+$Y$29-($AF$6*$Y$30))+(AP8/(2*AI60)))/$AQ$8)</f>
        <v>7.8773756130580566</v>
      </c>
      <c r="AU60" s="125">
        <f>2/(PI()^2)*((1-$AF$6+(1/6)*AJ60+(AP8/2)*((($Y$24/2)*AJ60)+$Y$25-($AF$6*$Y$26))+((AP8^2)/4)*(($Y$27/2)*AJ60+($Y$28/(2*AJ60))+$Y$29-($AF$6*$Y$30))+(AP8/(2*AJ60)))/$AQ$8)</f>
        <v>11.122635735852493</v>
      </c>
      <c r="AV60" s="125">
        <f>2/(PI()^2)*((1-$AF$6+(1/6)*AK60+(AP8/2)*((($Y$24/2)*AK60)+$Y$25-($AF$6*$Y$26))+((AP8^2)/4)*(($Y$27/2)*AK60+($Y$28/(2*AK60))+$Y$29-($AF$6*$Y$30))+(AP8/(2*AK60)))/$AQ$8)</f>
        <v>14.960077668145306</v>
      </c>
      <c r="AW60" s="125">
        <f>2/(PI()^2)*((1-$AF$6+(1/6)*AL60+(AP8/2)*((($Y$24/2)*AL60)+$Y$25-($AF$6*$Y$26))+((AP8^2)/4)*(($Y$27/2)*AL60+($Y$28/(2*AL60))+$Y$29-($AF$6*$Y$30))+(AP8/(2*AL60)))/$AQ$8)</f>
        <v>19.389017698278387</v>
      </c>
      <c r="AX60" s="125">
        <f>2/(PI()^2)*((1-$AF$6+(1/6)*AM60+(AP8/2)*((($Y$24/2)*AM60)+$Y$25-($AF$6*$Y$26))+((AP8^2)/4)*(($Y$27/2)*AM60+($Y$28/(2*AM60))+$Y$29-($AF$6*$Y$30))+(AP8/(2*AM60)))/$AQ$8)</f>
        <v>24.409129197271859</v>
      </c>
      <c r="AY60" s="121"/>
      <c r="AZ60" s="121">
        <f t="shared" si="5"/>
        <v>1.0783997857171517</v>
      </c>
      <c r="BA60" s="121"/>
      <c r="BB60" s="121">
        <v>1.8400000000000007</v>
      </c>
      <c r="BC60" s="121">
        <v>0.72091759133562561</v>
      </c>
      <c r="BD60" s="121">
        <v>0.73203655914220989</v>
      </c>
      <c r="BE60" s="121">
        <v>0.74274908300073561</v>
      </c>
      <c r="BF60" s="121">
        <v>0.75307665792363265</v>
      </c>
      <c r="BG60" s="121">
        <v>0.7630393134581902</v>
      </c>
      <c r="BH60" s="121">
        <v>0.78194337131640568</v>
      </c>
      <c r="BI60" s="121">
        <v>0.79959649937610888</v>
      </c>
      <c r="BJ60" s="121">
        <v>0.81611713102393735</v>
      </c>
      <c r="BK60" s="121">
        <v>0.85311768731399873</v>
      </c>
      <c r="BL60" s="121">
        <v>0.88498337952993655</v>
      </c>
      <c r="BM60" s="121">
        <v>0.93703123549990419</v>
      </c>
      <c r="BN60" s="121">
        <v>1.0103604551945644</v>
      </c>
      <c r="BO60" s="121">
        <v>1.108709339057572</v>
      </c>
      <c r="BP60" s="121">
        <v>1.1875902107677196</v>
      </c>
      <c r="BQ60" s="121">
        <v>1.2520666660726558</v>
      </c>
      <c r="BR60" s="121">
        <v>1.305629221934252</v>
      </c>
    </row>
    <row r="61" spans="1:70" x14ac:dyDescent="0.3">
      <c r="AB61" s="56">
        <v>1</v>
      </c>
      <c r="AC61" s="121">
        <f t="shared" si="3"/>
        <v>0.53763440860215028</v>
      </c>
      <c r="AD61" s="121">
        <v>1.8600000000000008</v>
      </c>
      <c r="AE61" s="124">
        <f t="shared" si="8"/>
        <v>2.8528166265144379</v>
      </c>
      <c r="AF61" s="124">
        <f t="shared" si="7"/>
        <v>11.411266506057752</v>
      </c>
      <c r="AG61" s="124">
        <f t="shared" si="7"/>
        <v>25.675349638629946</v>
      </c>
      <c r="AH61" s="124">
        <f t="shared" si="7"/>
        <v>45.645066024231006</v>
      </c>
      <c r="AI61" s="124">
        <f t="shared" si="7"/>
        <v>71.320415662860938</v>
      </c>
      <c r="AJ61" s="124">
        <f t="shared" si="7"/>
        <v>102.70139855451978</v>
      </c>
      <c r="AK61" s="124">
        <f t="shared" si="7"/>
        <v>139.78801469920745</v>
      </c>
      <c r="AL61" s="124">
        <f t="shared" si="7"/>
        <v>182.58026409692403</v>
      </c>
      <c r="AM61" s="124">
        <f t="shared" si="7"/>
        <v>231.07814674766948</v>
      </c>
      <c r="AN61" s="124">
        <f t="shared" si="7"/>
        <v>285.28166265144375</v>
      </c>
      <c r="AO61" s="127"/>
      <c r="AP61" s="125">
        <f>2/(PI()^2)*((1-$AF$6+(1/6)*AE61+(AP8/2)*((($Y$24/2)*AE61)+$Y$25-($AF$6*$Y$26))+((AP8^2)/4)*(($Y$27/2)*AE61+($Y$28/(2*AE61))+$Y$29-($AF$6*$Y$30))+(AP8/(2*AE61)))/$AQ$8)</f>
        <v>1.078676590342039</v>
      </c>
      <c r="AQ61" s="125">
        <f>2/(PI()^2)*((1-$AF$6+(1/6)*AF61+(AP8/2)*((($Y$24/2)*AF61)+$Y$25-($AF$6*$Y$26))+((AP8^2)/4)*(($Y$27/2)*AF61+($Y$28/(2*AF61))+$Y$29-($AF$6*$Y$30))+(AP8/(2*AF61)))/$AQ$8)</f>
        <v>1.71457535519861</v>
      </c>
      <c r="AR61" s="125">
        <f>2/(PI()^2)*((1-$AF$6+(1/6)*AG61+(AP8/2)*((($Y$24/2)*AG61)+$Y$25-($AF$6*$Y$26))+((AP8^2)/4)*(($Y$27/2)*AG61+($Y$28/(2*AG61))+$Y$29-($AF$6*$Y$30))+(AP8/(2*AG61)))/$AQ$8)</f>
        <v>3.1169620366602993</v>
      </c>
      <c r="AS61" s="125">
        <f>2/(PI()^2)*((1-$AF$6+(1/6)*AH61+(AP8/2)*((($Y$24/2)*AH61)+$Y$25-($AF$6*$Y$26))+((AP8^2)/4)*(($Y$27/2)*AH61+($Y$28/(2*AH61))+$Y$29-($AF$6*$Y$30))+(AP8/(2*AH61)))/$AQ$8)</f>
        <v>5.1252637878361345</v>
      </c>
      <c r="AT61" s="125">
        <f>2/(PI()^2)*((1-$AF$6+(1/6)*AI61+(AP8/2)*((($Y$24/2)*AI61)+$Y$25-($AF$6*$Y$26))+((AP8^2)/4)*(($Y$27/2)*AI61+($Y$28/(2*AI61))+$Y$29-($AF$6*$Y$30))+(AP8/(2*AI61)))/$AQ$8)</f>
        <v>7.7196980339891477</v>
      </c>
      <c r="AU61" s="125">
        <f>2/(PI()^2)*((1-$AF$6+(1/6)*AJ61+(AP8/2)*((($Y$24/2)*AJ61)+$Y$25-($AF$6*$Y$26))+((AP8^2)/4)*(($Y$27/2)*AJ61+($Y$28/(2*AJ61))+$Y$29-($AF$6*$Y$30))+(AP8/(2*AJ61)))/$AQ$8)</f>
        <v>10.895383360573861</v>
      </c>
      <c r="AV61" s="125">
        <f>2/(PI()^2)*((1-$AF$6+(1/6)*AK61+(AP8/2)*((($Y$24/2)*AK61)+$Y$25-($AF$6*$Y$26))+((AP8^2)/4)*(($Y$27/2)*AK61+($Y$28/(2*AK61))+$Y$29-($AF$6*$Y$30))+(AP8/(2*AK61)))/$AQ$8)</f>
        <v>14.650647188385094</v>
      </c>
      <c r="AW61" s="125">
        <f>2/(PI()^2)*((1-$AF$6+(1/6)*AL61+(AP8/2)*((($Y$24/2)*AL61)+$Y$25-($AF$6*$Y$26))+((AP8^2)/4)*(($Y$27/2)*AL61+($Y$28/(2*AL61))+$Y$29-($AF$6*$Y$30))+(AP8/(2*AL61)))/$AQ$8)</f>
        <v>18.984790861689039</v>
      </c>
      <c r="AX61" s="125">
        <f>2/(PI()^2)*((1-$AF$6+(1/6)*AM61+(AP8/2)*((($Y$24/2)*AM61)+$Y$25-($AF$6*$Y$26))+((AP8^2)/4)*(($Y$27/2)*AM61+($Y$28/(2*AM61))+$Y$29-($AF$6*$Y$30))+(AP8/(2*AM61)))/$AQ$8)</f>
        <v>23.897480612285428</v>
      </c>
      <c r="AY61" s="121"/>
      <c r="AZ61" s="121">
        <f t="shared" si="5"/>
        <v>1.078676590342039</v>
      </c>
      <c r="BA61" s="121"/>
      <c r="BB61" s="121">
        <v>1.8600000000000008</v>
      </c>
      <c r="BC61" s="121">
        <v>0.71459972861080256</v>
      </c>
      <c r="BD61" s="121">
        <v>0.72594183056860451</v>
      </c>
      <c r="BE61" s="121">
        <v>0.73686832346437792</v>
      </c>
      <c r="BF61" s="121">
        <v>0.74740123498309807</v>
      </c>
      <c r="BG61" s="121">
        <v>0.75756108797864452</v>
      </c>
      <c r="BH61" s="121">
        <v>0.77683692034215379</v>
      </c>
      <c r="BI61" s="121">
        <v>0.79483434653684493</v>
      </c>
      <c r="BJ61" s="121">
        <v>0.81167464290600844</v>
      </c>
      <c r="BK61" s="121">
        <v>0.84938205913564646</v>
      </c>
      <c r="BL61" s="121">
        <v>0.881846243409803</v>
      </c>
      <c r="BM61" s="121">
        <v>0.9348505709955427</v>
      </c>
      <c r="BN61" s="121">
        <v>1.0094810623660595</v>
      </c>
      <c r="BO61" s="121">
        <v>1.1094844645728141</v>
      </c>
      <c r="BP61" s="121">
        <v>1.1896109064188944</v>
      </c>
      <c r="BQ61" s="121">
        <v>1.255046801069817</v>
      </c>
      <c r="BR61" s="121">
        <v>1.3093630261019198</v>
      </c>
    </row>
    <row r="62" spans="1:70" x14ac:dyDescent="0.3">
      <c r="AB62" s="56">
        <v>1</v>
      </c>
      <c r="AC62" s="121">
        <f t="shared" si="3"/>
        <v>0.53191489361702105</v>
      </c>
      <c r="AD62" s="121">
        <v>1.8800000000000008</v>
      </c>
      <c r="AE62" s="124">
        <f t="shared" si="8"/>
        <v>2.7924412633231528</v>
      </c>
      <c r="AF62" s="124">
        <f t="shared" si="7"/>
        <v>11.169765053292611</v>
      </c>
      <c r="AG62" s="124">
        <f t="shared" si="7"/>
        <v>25.131971369908374</v>
      </c>
      <c r="AH62" s="124">
        <f t="shared" si="7"/>
        <v>44.679060213170445</v>
      </c>
      <c r="AI62" s="124">
        <f t="shared" si="7"/>
        <v>69.811031583078801</v>
      </c>
      <c r="AJ62" s="124">
        <f t="shared" si="7"/>
        <v>100.5278854796335</v>
      </c>
      <c r="AK62" s="124">
        <f t="shared" si="7"/>
        <v>136.8296219028345</v>
      </c>
      <c r="AL62" s="124">
        <f t="shared" si="7"/>
        <v>178.71624085268178</v>
      </c>
      <c r="AM62" s="124">
        <f t="shared" si="7"/>
        <v>226.18774232917539</v>
      </c>
      <c r="AN62" s="124">
        <f t="shared" si="7"/>
        <v>279.2441263323152</v>
      </c>
      <c r="AO62" s="127"/>
      <c r="AP62" s="125">
        <f>2/(PI()^2)*((1-$AF$6+(1/6)*AE62+(AP8/2)*((($Y$24/2)*AE62)+$Y$25-($AF$6*$Y$26))+((AP8^2)/4)*(($Y$27/2)*AE62+($Y$28/(2*AE62))+$Y$29-($AF$6*$Y$30))+(AP8/(2*AE62)))/$AQ$8)</f>
        <v>1.0792252392616724</v>
      </c>
      <c r="AQ62" s="125">
        <f>2/(PI()^2)*((1-$AF$6+(1/6)*AF62+(AP8/2)*((($Y$24/2)*AF62)+$Y$25-($AF$6*$Y$26))+((AP8^2)/4)*(($Y$27/2)*AF62+($Y$28/(2*AF62))+$Y$29-($AF$6*$Y$30))+(AP8/(2*AF62)))/$AQ$8)</f>
        <v>1.6917733869906819</v>
      </c>
      <c r="AR62" s="125">
        <f>2/(PI()^2)*((1-$AF$6+(1/6)*AG62+(AP8/2)*((($Y$24/2)*AG62)+$Y$25-($AF$6*$Y$26))+((AP8^2)/4)*(($Y$27/2)*AG62+($Y$28/(2*AG62))+$Y$29-($AF$6*$Y$30))+(AP8/(2*AG62)))/$AQ$8)</f>
        <v>3.0626487625394603</v>
      </c>
      <c r="AS62" s="125">
        <f>2/(PI()^2)*((1-$AF$6+(1/6)*AH62+(AP8/2)*((($Y$24/2)*AH62)+$Y$25-($AF$6*$Y$26))+((AP8^2)/4)*(($Y$27/2)*AH62+($Y$28/(2*AH62))+$Y$29-($AF$6*$Y$30))+(AP8/(2*AH62)))/$AQ$8)</f>
        <v>5.0278067740328067</v>
      </c>
      <c r="AT62" s="125">
        <f>2/(PI()^2)*((1-$AF$6+(1/6)*AI62+(AP8/2)*((($Y$24/2)*AI62)+$Y$25-($AF$6*$Y$26))+((AP8^2)/4)*(($Y$27/2)*AI62+($Y$28/(2*AI62))+$Y$29-($AF$6*$Y$30))+(AP8/(2*AI62)))/$AQ$8)</f>
        <v>7.5670371277516919</v>
      </c>
      <c r="AU62" s="125">
        <f>2/(PI()^2)*((1-$AF$6+(1/6)*AJ62+(AP8/2)*((($Y$24/2)*AJ62)+$Y$25-($AF$6*$Y$26))+((AP8^2)/4)*(($Y$27/2)*AJ62+($Y$28/(2*AJ62))+$Y$29-($AF$6*$Y$30))+(AP8/(2*AJ62)))/$AQ$8)</f>
        <v>10.675352868103122</v>
      </c>
      <c r="AV62" s="125">
        <f>2/(PI()^2)*((1-$AF$6+(1/6)*AK62+(AP8/2)*((($Y$24/2)*AK62)+$Y$25-($AF$6*$Y$26))+((AP8^2)/4)*(($Y$27/2)*AK62+($Y$28/(2*AK62))+$Y$29-($AF$6*$Y$30))+(AP8/(2*AK62)))/$AQ$8)</f>
        <v>14.351045253052531</v>
      </c>
      <c r="AW62" s="125">
        <f>2/(PI()^2)*((1-$AF$6+(1/6)*AL62+(AP8/2)*((($Y$24/2)*AL62)+$Y$25-($AF$6*$Y$26))+((AP8^2)/4)*(($Y$27/2)*AL62+($Y$28/(2*AL62))+$Y$29-($AF$6*$Y$30))+(AP8/(2*AL62)))/$AQ$8)</f>
        <v>18.59340052123283</v>
      </c>
      <c r="AX62" s="125">
        <f>2/(PI()^2)*((1-$AF$6+(1/6)*AM62+(AP8/2)*((($Y$24/2)*AM62)+$Y$25-($AF$6*$Y$26))+((AP8^2)/4)*(($Y$27/2)*AM62+($Y$28/(2*AM62))+$Y$29-($AF$6*$Y$30))+(AP8/(2*AM62)))/$AQ$8)</f>
        <v>23.402077688042606</v>
      </c>
      <c r="AY62" s="121"/>
      <c r="AZ62" s="121">
        <f t="shared" si="5"/>
        <v>1.0792252392616724</v>
      </c>
      <c r="BA62" s="121"/>
      <c r="BB62" s="121">
        <v>1.8800000000000008</v>
      </c>
      <c r="BC62" s="121">
        <v>0.70848242534942552</v>
      </c>
      <c r="BD62" s="121">
        <v>0.72005007370897123</v>
      </c>
      <c r="BE62" s="121">
        <v>0.73119284879573754</v>
      </c>
      <c r="BF62" s="121">
        <v>0.74193331672733975</v>
      </c>
      <c r="BG62" s="121">
        <v>0.75229249899861816</v>
      </c>
      <c r="BH62" s="121">
        <v>0.77194412492152431</v>
      </c>
      <c r="BI62" s="121">
        <v>0.790289571229711</v>
      </c>
      <c r="BJ62" s="121">
        <v>0.80745298796454268</v>
      </c>
      <c r="BK62" s="121">
        <v>0.84587490530248977</v>
      </c>
      <c r="BL62" s="121">
        <v>0.8789440511854425</v>
      </c>
      <c r="BM62" s="121">
        <v>0.93291518927499584</v>
      </c>
      <c r="BN62" s="121">
        <v>1.0088610175458574</v>
      </c>
      <c r="BO62" s="121">
        <v>1.110536819988057</v>
      </c>
      <c r="BP62" s="121">
        <v>1.1919222925495729</v>
      </c>
      <c r="BQ62" s="121">
        <v>1.2583279938770655</v>
      </c>
      <c r="BR62" s="121">
        <v>1.3134060310732956</v>
      </c>
    </row>
    <row r="63" spans="1:70" x14ac:dyDescent="0.3">
      <c r="AB63" s="56">
        <v>1</v>
      </c>
      <c r="AC63" s="121">
        <f t="shared" si="3"/>
        <v>0.52631578947368396</v>
      </c>
      <c r="AD63" s="121">
        <v>1.9000000000000008</v>
      </c>
      <c r="AE63" s="124">
        <f t="shared" si="8"/>
        <v>2.7339624379748884</v>
      </c>
      <c r="AF63" s="124">
        <f t="shared" si="7"/>
        <v>10.935849751899553</v>
      </c>
      <c r="AG63" s="124">
        <f t="shared" si="7"/>
        <v>24.605661941774002</v>
      </c>
      <c r="AH63" s="124">
        <f t="shared" si="7"/>
        <v>43.743399007598214</v>
      </c>
      <c r="AI63" s="124">
        <f t="shared" si="7"/>
        <v>68.349060949372202</v>
      </c>
      <c r="AJ63" s="124">
        <f t="shared" si="7"/>
        <v>98.422647767096009</v>
      </c>
      <c r="AK63" s="124">
        <f t="shared" si="7"/>
        <v>133.96415946076954</v>
      </c>
      <c r="AL63" s="124">
        <f t="shared" si="7"/>
        <v>174.97359603039286</v>
      </c>
      <c r="AM63" s="124">
        <f t="shared" si="7"/>
        <v>221.45095747596596</v>
      </c>
      <c r="AN63" s="124">
        <f t="shared" si="7"/>
        <v>273.39624379748881</v>
      </c>
      <c r="AO63" s="127"/>
      <c r="AP63" s="125">
        <f>2/(PI()^2)*((1-$AF$6+(1/6)*AE63+(AP8/2)*((($Y$24/2)*AE63)+$Y$25-($AF$6*$Y$26))+((AP8^2)/4)*(($Y$27/2)*AE63+($Y$28/(2*AE63))+$Y$29-($AF$6*$Y$30))+(AP8/(2*AE63)))/$AQ$8)</f>
        <v>1.0800373327488011</v>
      </c>
      <c r="AQ63" s="125">
        <f>2/(PI()^2)*((1-$AF$6+(1/6)*AF63+(AP8/2)*((($Y$24/2)*AF63)+$Y$25-($AF$6*$Y$26))+((AP8^2)/4)*(($Y$27/2)*AF63+($Y$28/(2*AF63))+$Y$29-($AF$6*$Y$30))+(AP8/(2*AF63)))/$AQ$8)</f>
        <v>1.6697578541234701</v>
      </c>
      <c r="AR63" s="125">
        <f>2/(PI()^2)*((1-$AF$6+(1/6)*AG63+(AP8/2)*((($Y$24/2)*AG63)+$Y$25-($AF$6*$Y$26))+((AP8^2)/4)*(($Y$27/2)*AG63+($Y$28/(2*AG63))+$Y$29-($AF$6*$Y$30))+(AP8/(2*AG63)))/$AQ$8)</f>
        <v>3.0100727877678213</v>
      </c>
      <c r="AS63" s="125">
        <f>2/(PI()^2)*((1-$AF$6+(1/6)*AH63+(AP8/2)*((($Y$24/2)*AH63)+$Y$25-($AF$6*$Y$26))+((AP8^2)/4)*(($Y$27/2)*AH63+($Y$28/(2*AH63))+$Y$29-($AF$6*$Y$30))+(AP8/(2*AH63)))/$AQ$8)</f>
        <v>4.933428665860025</v>
      </c>
      <c r="AT63" s="125">
        <f>2/(PI()^2)*((1-$AF$6+(1/6)*AI63+(AP8/2)*((($Y$24/2)*AI63)+$Y$25-($AF$6*$Y$26))+((AP8^2)/4)*(($Y$27/2)*AI63+($Y$28/(2*AI63))+$Y$29-($AF$6*$Y$30))+(AP8/(2*AI63)))/$AQ$8)</f>
        <v>7.4191829011644321</v>
      </c>
      <c r="AU63" s="125">
        <f>2/(PI()^2)*((1-$AF$6+(1/6)*AJ63+(AP8/2)*((($Y$24/2)*AJ63)+$Y$25-($AF$6*$Y$26))+((AP8^2)/4)*(($Y$27/2)*AJ63+($Y$28/(2*AJ63))+$Y$29-($AF$6*$Y$30))+(AP8/(2*AJ63)))/$AQ$8)</f>
        <v>10.462241868259262</v>
      </c>
      <c r="AV63" s="125">
        <f>2/(PI()^2)*((1-$AF$6+(1/6)*AK63+(AP8/2)*((($Y$24/2)*AK63)+$Y$25-($AF$6*$Y$26))+((AP8^2)/4)*(($Y$27/2)*AK63+($Y$28/(2*AK63))+$Y$29-($AF$6*$Y$30))+(AP8/(2*AK63)))/$AQ$8)</f>
        <v>14.06086027551234</v>
      </c>
      <c r="AW63" s="125">
        <f>2/(PI()^2)*((1-$AF$6+(1/6)*AL63+(AP8/2)*((($Y$24/2)*AL63)+$Y$25-($AF$6*$Y$26))+((AP8^2)/4)*(($Y$27/2)*AL63+($Y$28/(2*AL63))+$Y$29-($AF$6*$Y$30))+(AP8/(2*AL63)))/$AQ$8)</f>
        <v>18.214309094365717</v>
      </c>
      <c r="AX63" s="125">
        <f>2/(PI()^2)*((1-$AF$6+(1/6)*AM63+(AP8/2)*((($Y$24/2)*AM63)+$Y$25-($AF$6*$Y$26))+((AP8^2)/4)*(($Y$27/2)*AM63+($Y$28/(2*AM63))+$Y$29-($AF$6*$Y$30))+(AP8/(2*AM63)))/$AQ$8)</f>
        <v>22.922240046636094</v>
      </c>
      <c r="AY63" s="121"/>
      <c r="AZ63" s="121">
        <f t="shared" si="5"/>
        <v>1.0800373327488011</v>
      </c>
      <c r="BA63" s="121"/>
      <c r="BB63" s="121">
        <v>1.9000000000000008</v>
      </c>
      <c r="BC63" s="121">
        <v>0.70255728154712582</v>
      </c>
      <c r="BD63" s="121">
        <v>0.71435288855927082</v>
      </c>
      <c r="BE63" s="121">
        <v>0.72571425899155839</v>
      </c>
      <c r="BF63" s="121">
        <v>0.73666450315428977</v>
      </c>
      <c r="BG63" s="121">
        <v>0.74722514651759542</v>
      </c>
      <c r="BH63" s="121">
        <v>0.76725658505805483</v>
      </c>
      <c r="BI63" s="121">
        <v>0.78595377346335304</v>
      </c>
      <c r="BJ63" s="121">
        <v>0.80344376621413716</v>
      </c>
      <c r="BK63" s="121">
        <v>0.84258782584663305</v>
      </c>
      <c r="BL63" s="121">
        <v>0.87626840290876151</v>
      </c>
      <c r="BM63" s="121">
        <v>0.93121669043221267</v>
      </c>
      <c r="BN63" s="121">
        <v>1.0084919209084333</v>
      </c>
      <c r="BO63" s="121">
        <v>1.1118580056275269</v>
      </c>
      <c r="BP63" s="121">
        <v>1.1945159696415582</v>
      </c>
      <c r="BQ63" s="121">
        <v>1.2619018451320025</v>
      </c>
      <c r="BR63" s="121">
        <v>1.3177498376353591</v>
      </c>
    </row>
    <row r="64" spans="1:70" x14ac:dyDescent="0.3">
      <c r="AB64" s="56">
        <v>1</v>
      </c>
      <c r="AC64" s="121">
        <f t="shared" si="3"/>
        <v>0.52083333333333315</v>
      </c>
      <c r="AD64" s="121">
        <v>1.9200000000000008</v>
      </c>
      <c r="AE64" s="124">
        <f t="shared" si="8"/>
        <v>2.6773015410941166</v>
      </c>
      <c r="AF64" s="124">
        <f t="shared" si="7"/>
        <v>10.709206164376466</v>
      </c>
      <c r="AG64" s="124">
        <f t="shared" si="7"/>
        <v>24.095713869847049</v>
      </c>
      <c r="AH64" s="124">
        <f t="shared" si="7"/>
        <v>42.836824657505865</v>
      </c>
      <c r="AI64" s="124">
        <f t="shared" si="7"/>
        <v>66.932538527352904</v>
      </c>
      <c r="AJ64" s="124">
        <f t="shared" si="7"/>
        <v>96.382855479388198</v>
      </c>
      <c r="AK64" s="124">
        <f t="shared" si="7"/>
        <v>131.18777551361174</v>
      </c>
      <c r="AL64" s="124">
        <f t="shared" si="7"/>
        <v>171.34729863002346</v>
      </c>
      <c r="AM64" s="124">
        <f t="shared" si="7"/>
        <v>216.86142482862348</v>
      </c>
      <c r="AN64" s="124">
        <f t="shared" si="7"/>
        <v>267.73015410941161</v>
      </c>
      <c r="AO64" s="127"/>
      <c r="AP64" s="125">
        <f>2/(PI()^2)*((1-$AF$6+(1/6)*AE64+(AP8/2)*((($Y$24/2)*AE64)+$Y$25-($AF$6*$Y$26))+((AP8^2)/4)*(($Y$27/2)*AE64+($Y$28/(2*AE64))+$Y$29-($AF$6*$Y$30))+(AP8/(2*AE64)))/$AQ$8)</f>
        <v>1.0811049062712121</v>
      </c>
      <c r="AQ64" s="125">
        <f>2/(PI()^2)*((1-$AF$6+(1/6)*AF64+(AP8/2)*((($Y$24/2)*AF64)+$Y$25-($AF$6*$Y$26))+((AP8^2)/4)*(($Y$27/2)*AF64+($Y$28/(2*AF64))+$Y$29-($AF$6*$Y$30))+(AP8/(2*AF64)))/$AQ$8)</f>
        <v>1.6484968984681196</v>
      </c>
      <c r="AR64" s="125">
        <f>2/(PI()^2)*((1-$AF$6+(1/6)*AG64+(AP8/2)*((($Y$24/2)*AG64)+$Y$25-($AF$6*$Y$26))+((AP8^2)/4)*(($Y$27/2)*AG64+($Y$28/(2*AG64))+$Y$29-($AF$6*$Y$30))+(AP8/(2*AG64)))/$AQ$8)</f>
        <v>2.9591624315554594</v>
      </c>
      <c r="AS64" s="125">
        <f>2/(PI()^2)*((1-$AF$6+(1/6)*AH64+(AP8/2)*((($Y$24/2)*AH64)+$Y$25-($AF$6*$Y$26))+((AP8^2)/4)*(($Y$27/2)*AH64+($Y$28/(2*AH64))+$Y$29-($AF$6*$Y$30))+(AP8/(2*AH64)))/$AQ$8)</f>
        <v>4.8420020308023757</v>
      </c>
      <c r="AT64" s="125">
        <f>2/(PI()^2)*((1-$AF$6+(1/6)*AI64+(AP8/2)*((($Y$24/2)*AI64)+$Y$25-($AF$6*$Y$26))+((AP8^2)/4)*(($Y$27/2)*AI64+($Y$28/(2*AI64))+$Y$29-($AF$6*$Y$30))+(AP8/(2*AI64)))/$AQ$8)</f>
        <v>7.2759362409220243</v>
      </c>
      <c r="AU64" s="125">
        <f>2/(PI()^2)*((1-$AF$6+(1/6)*AJ64+(AP8/2)*((($Y$24/2)*AJ64)+$Y$25-($AF$6*$Y$26))+((AP8^2)/4)*(($Y$27/2)*AJ64+($Y$28/(2*AJ64))+$Y$29-($AF$6*$Y$30))+(AP8/(2*AJ64)))/$AQ$8)</f>
        <v>10.255763637882593</v>
      </c>
      <c r="AV64" s="125">
        <f>2/(PI()^2)*((1-$AF$6+(1/6)*AK64+(AP8/2)*((($Y$24/2)*AK64)+$Y$25-($AF$6*$Y$26))+((AP8^2)/4)*(($Y$27/2)*AK64+($Y$28/(2*AK64))+$Y$29-($AF$6*$Y$30))+(AP8/(2*AK64)))/$AQ$8)</f>
        <v>13.779701993686068</v>
      </c>
      <c r="AW64" s="125">
        <f>2/(PI()^2)*((1-$AF$6+(1/6)*AL64+(AP8/2)*((($Y$24/2)*AL64)+$Y$25-($AF$6*$Y$26))+((AP8^2)/4)*(($Y$27/2)*AL64+($Y$28/(2*AL64))+$Y$29-($AF$6*$Y$30))+(AP8/(2*AL64)))/$AQ$8)</f>
        <v>17.847006851026055</v>
      </c>
      <c r="AX64" s="125">
        <f>2/(PI()^2)*((1-$AF$6+(1/6)*AM64+(AP8/2)*((($Y$24/2)*AM64)+$Y$25-($AF$6*$Y$26))+((AP8^2)/4)*(($Y$27/2)*AM64+($Y$28/(2*AM64))+$Y$29-($AF$6*$Y$30))+(AP8/(2*AM64)))/$AQ$8)</f>
        <v>22.457322560956612</v>
      </c>
      <c r="AY64" s="121"/>
      <c r="AZ64" s="121">
        <f t="shared" si="5"/>
        <v>1.0811049062712121</v>
      </c>
      <c r="BA64" s="121"/>
      <c r="BB64" s="121">
        <v>1.9200000000000008</v>
      </c>
      <c r="BC64" s="121">
        <v>0.6968163324089296</v>
      </c>
      <c r="BD64" s="121">
        <v>0.70884231032484324</v>
      </c>
      <c r="BE64" s="121">
        <v>0.72042458925792097</v>
      </c>
      <c r="BF64" s="121">
        <v>0.73158682947115539</v>
      </c>
      <c r="BG64" s="121">
        <v>0.74235106574425613</v>
      </c>
      <c r="BH64" s="121">
        <v>0.76276633596426879</v>
      </c>
      <c r="BI64" s="121">
        <v>0.78181898845513775</v>
      </c>
      <c r="BJ64" s="121">
        <v>0.79963901287780181</v>
      </c>
      <c r="BK64" s="121">
        <v>0.83951285600768544</v>
      </c>
      <c r="BL64" s="121">
        <v>0.87381133383814691</v>
      </c>
      <c r="BM64" s="121">
        <v>0.92974710976544317</v>
      </c>
      <c r="BN64" s="121">
        <v>1.008365807828391</v>
      </c>
      <c r="BO64" s="121">
        <v>1.1134400570078189</v>
      </c>
      <c r="BP64" s="121">
        <v>1.1973839733608582</v>
      </c>
      <c r="BQ64" s="121">
        <v>1.2657603906483625</v>
      </c>
      <c r="BR64" s="121">
        <v>1.3223864817434847</v>
      </c>
    </row>
    <row r="65" spans="28:70" x14ac:dyDescent="0.3">
      <c r="AB65" s="56">
        <v>1</v>
      </c>
      <c r="AC65" s="121">
        <f t="shared" si="3"/>
        <v>0.51546391752577292</v>
      </c>
      <c r="AD65" s="121">
        <v>1.9400000000000008</v>
      </c>
      <c r="AE65" s="124">
        <f t="shared" si="8"/>
        <v>2.6223839943376945</v>
      </c>
      <c r="AF65" s="124">
        <f t="shared" si="7"/>
        <v>10.489535977350778</v>
      </c>
      <c r="AG65" s="124">
        <f t="shared" si="7"/>
        <v>23.601455949039256</v>
      </c>
      <c r="AH65" s="124">
        <f t="shared" si="7"/>
        <v>41.958143909403113</v>
      </c>
      <c r="AI65" s="124">
        <f t="shared" si="7"/>
        <v>65.559599858442354</v>
      </c>
      <c r="AJ65" s="124">
        <f t="shared" si="7"/>
        <v>94.405823796157023</v>
      </c>
      <c r="AK65" s="124">
        <f t="shared" si="7"/>
        <v>128.49681572254704</v>
      </c>
      <c r="AL65" s="124">
        <f t="shared" si="7"/>
        <v>167.83257563761245</v>
      </c>
      <c r="AM65" s="124">
        <f t="shared" si="7"/>
        <v>212.41310354135331</v>
      </c>
      <c r="AN65" s="124">
        <f t="shared" si="7"/>
        <v>262.23839943376942</v>
      </c>
      <c r="AO65" s="127"/>
      <c r="AP65" s="125">
        <f>2/(PI()^2)*((1-$AF$6+(1/6)*AE65+(AP8/2)*((($Y$24/2)*AE65)+$Y$25-($AF$6*$Y$26))+((AP8^2)/4)*(($Y$27/2)*AE65+($Y$28/(2*AE65))+$Y$29-($AF$6*$Y$30))+(AP8/(2*AE65)))/$AQ$8)</f>
        <v>1.0824204037121907</v>
      </c>
      <c r="AQ65" s="125">
        <f>2/(PI()^2)*((1-$AF$6+(1/6)*AF65+(AP8/2)*((($Y$24/2)*AF65)+$Y$25-($AF$6*$Y$26))+((AP8^2)/4)*(($Y$27/2)*AF65+($Y$28/(2*AF65))+$Y$29-($AF$6*$Y$30))+(AP8/(2*AF65)))/$AQ$8)</f>
        <v>1.6279602955577712</v>
      </c>
      <c r="AR65" s="125">
        <f>2/(PI()^2)*((1-$AF$6+(1/6)*AG65+(AP8/2)*((($Y$24/2)*AG65)+$Y$25-($AF$6*$Y$26))+((AP8^2)/4)*(($Y$27/2)*AG65+($Y$28/(2*AG65))+$Y$29-($AF$6*$Y$30))+(AP8/(2*AG65)))/$AQ$8)</f>
        <v>2.9098496888519416</v>
      </c>
      <c r="AS65" s="125">
        <f>2/(PI()^2)*((1-$AF$6+(1/6)*AH65+(AP8/2)*((($Y$24/2)*AH65)+$Y$25-($AF$6*$Y$26))+((AP8^2)/4)*(($Y$27/2)*AH65+($Y$28/(2*AH65))+$Y$29-($AF$6*$Y$30))+(AP8/(2*AH65)))/$AQ$8)</f>
        <v>4.7534059709924179</v>
      </c>
      <c r="AT65" s="125">
        <f>2/(PI()^2)*((1-$AF$6+(1/6)*AI65+(AP8/2)*((($Y$24/2)*AI65)+$Y$25-($AF$6*$Y$26))+((AP8^2)/4)*(($Y$27/2)*AI65+($Y$28/(2*AI65))+$Y$29-($AF$6*$Y$30))+(AP8/(2*AI65)))/$AQ$8)</f>
        <v>7.1371082441065985</v>
      </c>
      <c r="AU65" s="125">
        <f>2/(PI()^2)*((1-$AF$6+(1/6)*AJ65+(AP8/2)*((($Y$24/2)*AJ65)+$Y$25-($AF$6*$Y$26))+((AP8^2)/4)*(($Y$27/2)*AJ65+($Y$28/(2*AJ65))+$Y$29-($AF$6*$Y$30))+(AP8/(2*AJ65)))/$AQ$8)</f>
        <v>10.055646156771379</v>
      </c>
      <c r="AV65" s="125">
        <f>2/(PI()^2)*((1-$AF$6+(1/6)*AK65+(AP8/2)*((($Y$24/2)*AK65)+$Y$25-($AF$6*$Y$26))+((AP8^2)/4)*(($Y$27/2)*AK65+($Y$28/(2*AK65))+$Y$29-($AF$6*$Y$30))+(AP8/(2*AK65)))/$AQ$8)</f>
        <v>13.507200157854669</v>
      </c>
      <c r="AW65" s="125">
        <f>2/(PI()^2)*((1-$AF$6+(1/6)*AL65+(AP8/2)*((($Y$24/2)*AL65)+$Y$25-($AF$6*$Y$26))+((AP8^2)/4)*(($Y$27/2)*AL65+($Y$28/(2*AL65))+$Y$29-($AF$6*$Y$30))+(AP8/(2*AL65)))/$AQ$8)</f>
        <v>17.491010199744085</v>
      </c>
      <c r="AX65" s="125">
        <f>2/(PI()^2)*((1-$AF$6+(1/6)*AM65+(AP8/2)*((($Y$24/2)*AM65)+$Y$25-($AF$6*$Y$26))+((AP8^2)/4)*(($Y$27/2)*AM65+($Y$28/(2*AM65))+$Y$29-($AF$6*$Y$30))+(AP8/(2*AM65)))/$AQ$8)</f>
        <v>22.00671318555024</v>
      </c>
      <c r="AY65" s="121"/>
      <c r="AZ65" s="121">
        <f t="shared" si="5"/>
        <v>1.0824204037121907</v>
      </c>
      <c r="BA65" s="121"/>
      <c r="BB65" s="121">
        <v>1.9400000000000008</v>
      </c>
      <c r="BC65" s="121">
        <v>0.69125202156883547</v>
      </c>
      <c r="BD65" s="121">
        <v>0.70351078263998379</v>
      </c>
      <c r="BE65" s="121">
        <v>0.71531628322982488</v>
      </c>
      <c r="BF65" s="121">
        <v>0.72669273931400469</v>
      </c>
      <c r="BG65" s="121">
        <v>0.73766270031606562</v>
      </c>
      <c r="BH65" s="121">
        <v>0.75846582128127737</v>
      </c>
      <c r="BI65" s="121">
        <v>0.77787765985077117</v>
      </c>
      <c r="BJ65" s="121">
        <v>0.79603117160659687</v>
      </c>
      <c r="BK65" s="121">
        <v>0.83664243945245598</v>
      </c>
      <c r="BL65" s="121">
        <v>0.87156528765822161</v>
      </c>
      <c r="BM65" s="121">
        <v>0.92849889099712979</v>
      </c>
      <c r="BN65" s="121">
        <v>1.0084751221006119</v>
      </c>
      <c r="BO65" s="121">
        <v>1.1152754180585251</v>
      </c>
      <c r="BP65" s="121">
        <v>1.2005187477788153</v>
      </c>
      <c r="BQ65" s="121">
        <v>1.2698960746376395</v>
      </c>
      <c r="BR65" s="121">
        <v>1.3273084077435422</v>
      </c>
    </row>
    <row r="66" spans="28:70" x14ac:dyDescent="0.3">
      <c r="AB66" s="56">
        <v>1</v>
      </c>
      <c r="AC66" s="121">
        <f t="shared" si="3"/>
        <v>0.51020408163265285</v>
      </c>
      <c r="AD66" s="121">
        <v>1.9600000000000009</v>
      </c>
      <c r="AE66" s="124">
        <f t="shared" si="8"/>
        <v>2.5691390048649914</v>
      </c>
      <c r="AF66" s="124">
        <f t="shared" si="7"/>
        <v>10.276556019459965</v>
      </c>
      <c r="AG66" s="124">
        <f t="shared" si="7"/>
        <v>23.122251043784928</v>
      </c>
      <c r="AH66" s="124">
        <f t="shared" si="7"/>
        <v>41.106224077839862</v>
      </c>
      <c r="AI66" s="124">
        <f t="shared" si="7"/>
        <v>64.228475121624783</v>
      </c>
      <c r="AJ66" s="124">
        <f t="shared" si="7"/>
        <v>92.489004175139712</v>
      </c>
      <c r="AK66" s="124">
        <f t="shared" si="7"/>
        <v>125.88781123838459</v>
      </c>
      <c r="AL66" s="124">
        <f t="shared" si="7"/>
        <v>164.42489631135945</v>
      </c>
      <c r="AM66" s="124">
        <f t="shared" si="7"/>
        <v>208.10025939406435</v>
      </c>
      <c r="AN66" s="124">
        <f t="shared" si="7"/>
        <v>256.91390048649913</v>
      </c>
      <c r="AO66" s="127"/>
      <c r="AP66" s="125">
        <f>2/(PI()^2)*((1-$AF$6+(1/6)*AE66+(AP8/2)*((($Y$24/2)*AE66)+$Y$25-($AF$6*$Y$26))+((AP8^2)/4)*(($Y$27/2)*AE66+($Y$28/(2*AE66))+$Y$29-($AF$6*$Y$30))+(AP8/(2*AE66)))/$AQ$8)</f>
        <v>1.0839766524939629</v>
      </c>
      <c r="AQ66" s="125">
        <f>2/(PI()^2)*((1-$AF$6+(1/6)*AF66+(AP8/2)*((($Y$24/2)*AF66)+$Y$25-($AF$6*$Y$26))+((AP8^2)/4)*(($Y$27/2)*AF66+($Y$28/(2*AF66))+$Y$29-($AF$6*$Y$30))+(AP8/(2*AF66)))/$AQ$8)</f>
        <v>1.6081193550813322</v>
      </c>
      <c r="AR66" s="125">
        <f>2/(PI()^2)*((1-$AF$6+(1/6)*AG66+(AP8/2)*((($Y$24/2)*AG66)+$Y$25-($AF$6*$Y$26))+((AP8^2)/4)*(($Y$27/2)*AG66+($Y$28/(2*AG66))+$Y$29-($AF$6*$Y$30))+(AP8/(2*AG66)))/$AQ$8)</f>
        <v>2.8620700064573068</v>
      </c>
      <c r="AS66" s="125">
        <f>2/(PI()^2)*((1-$AF$6+(1/6)*AH66+(AP8/2)*((($Y$24/2)*AH66)+$Y$25-($AF$6*$Y$26))+((AP8^2)/4)*(($Y$27/2)*AH66+($Y$28/(2*AH66))+$Y$29-($AF$6*$Y$30))+(AP8/(2*AH66)))/$AQ$8)</f>
        <v>4.6675257251857776</v>
      </c>
      <c r="AT66" s="125">
        <f>2/(PI()^2)*((1-$AF$6+(1/6)*AI66+(AP8/2)*((($Y$24/2)*AI66)+$Y$25-($AF$6*$Y$26))+((AP8^2)/4)*(($Y$27/2)*AI66+($Y$28/(2*AI66))+$Y$29-($AF$6*$Y$30))+(AP8/(2*AI66)))/$AQ$8)</f>
        <v>7.0025195962738209</v>
      </c>
      <c r="AU66" s="125">
        <f>2/(PI()^2)*((1-$AF$6+(1/6)*AJ66+(AP8/2)*((($Y$24/2)*AJ66)+$Y$25-($AF$6*$Y$26))+((AP8^2)/4)*(($Y$27/2)*AJ66+($Y$28/(2*AJ66))+$Y$29-($AF$6*$Y$30))+(AP8/(2*AJ66)))/$AQ$8)</f>
        <v>9.8616312121257792</v>
      </c>
      <c r="AV66" s="125">
        <f>2/(PI()^2)*((1-$AF$6+(1/6)*AK66+(AP8/2)*((($Y$24/2)*AK66)+$Y$25-($AF$6*$Y$26))+((AP8^2)/4)*(($Y$27/2)*AK66+($Y$28/(2*AK66))+$Y$29-($AF$6*$Y$30))+(AP8/(2*AK66)))/$AQ$8)</f>
        <v>13.243003311707261</v>
      </c>
      <c r="AW66" s="125">
        <f>2/(PI()^2)*((1-$AF$6+(1/6)*AL66+(AP8/2)*((($Y$24/2)*AL66)+$Y$25-($AF$6*$Y$26))+((AP8^2)/4)*(($Y$27/2)*AL66+($Y$28/(2*AL66))+$Y$29-($AF$6*$Y$30))+(AP8/(2*AL66)))/$AQ$8)</f>
        <v>17.145860095542307</v>
      </c>
      <c r="AX66" s="125">
        <f>2/(PI()^2)*((1-$AF$6+(1/6)*AM66+(AP8/2)*((($Y$24/2)*AM66)+$Y$25-($AF$6*$Y$26))+((AP8^2)/4)*(($Y$27/2)*AM66+($Y$28/(2*AM66))+$Y$29-($AF$6*$Y$30))+(AP8/(2*AM66)))/$AQ$8)</f>
        <v>21.569830941617351</v>
      </c>
      <c r="AY66" s="121"/>
      <c r="AZ66" s="121">
        <f t="shared" si="5"/>
        <v>1.0839766524939629</v>
      </c>
      <c r="BA66" s="121"/>
      <c r="BB66" s="121">
        <v>1.9600000000000009</v>
      </c>
      <c r="BC66" s="121">
        <v>0.68585717621243736</v>
      </c>
      <c r="BD66" s="121">
        <v>0.69835113269056848</v>
      </c>
      <c r="BE66" s="121">
        <v>0.71038216809381383</v>
      </c>
      <c r="BF66" s="121">
        <v>0.72197505987039656</v>
      </c>
      <c r="BG66" s="121">
        <v>0.73315287742190804</v>
      </c>
      <c r="BH66" s="121">
        <v>0.75434786820142619</v>
      </c>
      <c r="BI66" s="121">
        <v>0.7741226148469611</v>
      </c>
      <c r="BJ66" s="121">
        <v>0.79261306960231148</v>
      </c>
      <c r="BK66" s="121">
        <v>0.83396940339768288</v>
      </c>
      <c r="BL66" s="121">
        <v>0.86952309160263364</v>
      </c>
      <c r="BM66" s="121">
        <v>0.92746486139682016</v>
      </c>
      <c r="BN66" s="121">
        <v>1.0088126910634048</v>
      </c>
      <c r="BO66" s="121">
        <v>1.1173569162458277</v>
      </c>
      <c r="BP66" s="121">
        <v>1.2039131204961677</v>
      </c>
      <c r="BQ66" s="121">
        <v>1.2743017248336079</v>
      </c>
      <c r="BR66" s="121">
        <v>1.3325084434968621</v>
      </c>
    </row>
    <row r="67" spans="28:70" x14ac:dyDescent="0.3">
      <c r="AB67" s="56">
        <v>1</v>
      </c>
      <c r="AC67" s="121">
        <f t="shared" si="3"/>
        <v>0.50505050505050486</v>
      </c>
      <c r="AD67" s="121">
        <v>1.9800000000000009</v>
      </c>
      <c r="AE67" s="124">
        <f t="shared" si="8"/>
        <v>2.5174993370802348</v>
      </c>
      <c r="AF67" s="124">
        <f t="shared" si="7"/>
        <v>10.069997348320939</v>
      </c>
      <c r="AG67" s="124">
        <f t="shared" si="7"/>
        <v>22.657494033722109</v>
      </c>
      <c r="AH67" s="124">
        <f t="shared" si="7"/>
        <v>40.279989393283756</v>
      </c>
      <c r="AI67" s="124">
        <f t="shared" si="7"/>
        <v>62.937483427005866</v>
      </c>
      <c r="AJ67" s="124">
        <f t="shared" si="7"/>
        <v>90.629976134888437</v>
      </c>
      <c r="AK67" s="124">
        <f t="shared" si="7"/>
        <v>123.35746751693149</v>
      </c>
      <c r="AL67" s="124">
        <f t="shared" si="7"/>
        <v>161.11995757313503</v>
      </c>
      <c r="AM67" s="124">
        <f t="shared" si="7"/>
        <v>203.91744630349899</v>
      </c>
      <c r="AN67" s="124">
        <f t="shared" si="7"/>
        <v>251.74993370802346</v>
      </c>
      <c r="AO67" s="127"/>
      <c r="AP67" s="125">
        <f>2/(PI()^2)*((1-$AF$6+(1/6)*AE67+(AP8/2)*((($Y$24/2)*AE67)+$Y$25-($AF$6*$Y$26))+((AP8^2)/4)*(($Y$27/2)*AE67+($Y$28/(2*AE67))+$Y$29-($AF$6*$Y$30))+(AP8/(2*AE67)))/$AQ$8)</f>
        <v>1.0857668404511254</v>
      </c>
      <c r="AQ67" s="125">
        <f>2/(PI()^2)*((1-$AF$6+(1/6)*AF67+(AP8/2)*((($Y$24/2)*AF67)+$Y$25-($AF$6*$Y$26))+((AP8^2)/4)*(($Y$27/2)*AF67+($Y$28/(2*AF67))+$Y$29-($AF$6*$Y$30))+(AP8/(2*AF67)))/$AQ$8)</f>
        <v>1.5889468283771848</v>
      </c>
      <c r="AR67" s="125">
        <f>2/(PI()^2)*((1-$AF$6+(1/6)*AG67+(AP8/2)*((($Y$24/2)*AG67)+$Y$25-($AF$6*$Y$26))+((AP8^2)/4)*(($Y$27/2)*AG67+($Y$28/(2*AG67))+$Y$29-($AF$6*$Y$30))+(AP8/(2*AG67)))/$AQ$8)</f>
        <v>2.8157620748829162</v>
      </c>
      <c r="AS67" s="125">
        <f>2/(PI()^2)*((1-$AF$6+(1/6)*AH67+(AP8/2)*((($Y$24/2)*AH67)+$Y$25-($AF$6*$Y$26))+((AP8^2)/4)*(($Y$27/2)*AH67+($Y$28/(2*AH67))+$Y$29-($AF$6*$Y$30))+(AP8/(2*AH67)))/$AQ$8)</f>
        <v>4.5842522987359917</v>
      </c>
      <c r="AT67" s="125">
        <f>2/(PI()^2)*((1-$AF$6+(1/6)*AI67+(AP8/2)*((($Y$24/2)*AI67)+$Y$25-($AF$6*$Y$26))+((AP8^2)/4)*(($Y$27/2)*AI67+($Y$28/(2*AI67))+$Y$29-($AF$6*$Y$30))+(AP8/(2*AI67)))/$AQ$8)</f>
        <v>6.871999993288588</v>
      </c>
      <c r="AU67" s="125">
        <f>2/(PI()^2)*((1-$AF$6+(1/6)*AJ67+(AP8/2)*((($Y$24/2)*AJ67)+$Y$25-($AF$6*$Y$26))+((AP8^2)/4)*(($Y$27/2)*AJ67+($Y$28/(2*AJ67))+$Y$29-($AF$6*$Y$30))+(AP8/(2*AJ67)))/$AQ$8)</f>
        <v>9.673473565991241</v>
      </c>
      <c r="AV67" s="125">
        <f>2/(PI()^2)*((1-$AF$6+(1/6)*AK67+(AP8/2)*((($Y$24/2)*AK67)+$Y$25-($AF$6*$Y$26))+((AP8^2)/4)*(($Y$27/2)*AK67+($Y$28/(2*AK67))+$Y$29-($AF$6*$Y$30))+(AP8/(2*AK67)))/$AQ$8)</f>
        <v>12.986777659139037</v>
      </c>
      <c r="AW67" s="125">
        <f>2/(PI()^2)*((1-$AF$6+(1/6)*AL67+(AP8/2)*((($Y$24/2)*AL67)+$Y$25-($AF$6*$Y$26))+((AP8^2)/4)*(($Y$27/2)*AL67+($Y$28/(2*AL67))+$Y$29-($AF$6*$Y$30))+(AP8/(2*AL67)))/$AQ$8)</f>
        <v>16.811120559834858</v>
      </c>
      <c r="AX67" s="125">
        <f>2/(PI()^2)*((1-$AF$6+(1/6)*AM67+(AP8/2)*((($Y$24/2)*AM67)+$Y$25-($AF$6*$Y$26))+((AP8^2)/4)*(($Y$27/2)*AM67+($Y$28/(2*AM67))+$Y$29-($AF$6*$Y$30))+(AP8/(2*AM67)))/$AQ$8)</f>
        <v>21.146124043760192</v>
      </c>
      <c r="AY67" s="121"/>
      <c r="AZ67" s="121">
        <f t="shared" si="5"/>
        <v>1.0857668404511254</v>
      </c>
      <c r="BA67" s="121"/>
      <c r="BB67" s="121">
        <v>1.9800000000000009</v>
      </c>
      <c r="BC67" s="121">
        <v>0.6806249839495887</v>
      </c>
      <c r="BD67" s="121">
        <v>0.69335654808671854</v>
      </c>
      <c r="BE67" s="121">
        <v>0.70561543146064332</v>
      </c>
      <c r="BF67" s="121">
        <v>0.71742697875204964</v>
      </c>
      <c r="BG67" s="121">
        <v>0.7288147846747618</v>
      </c>
      <c r="BH67" s="121">
        <v>0.7504056643409811</v>
      </c>
      <c r="BI67" s="121">
        <v>0.7705470410641152</v>
      </c>
      <c r="BJ67" s="121">
        <v>0.7893778944901807</v>
      </c>
      <c r="BK67" s="121">
        <v>0.83148693548279939</v>
      </c>
      <c r="BL67" s="121">
        <v>0.86767793332687637</v>
      </c>
      <c r="BM67" s="121">
        <v>0.92663820865410373</v>
      </c>
      <c r="BN67" s="121">
        <v>1.0093717024716655</v>
      </c>
      <c r="BO67" s="121">
        <v>1.11967773944607</v>
      </c>
      <c r="BP67" s="121">
        <v>1.2075602795170528</v>
      </c>
      <c r="BQ67" s="121">
        <v>1.2789705293667579</v>
      </c>
      <c r="BR67" s="121">
        <v>1.3379797772550797</v>
      </c>
    </row>
    <row r="68" spans="28:70" x14ac:dyDescent="0.3">
      <c r="AB68" s="56">
        <v>1</v>
      </c>
      <c r="AC68" s="121">
        <f t="shared" si="3"/>
        <v>0.49999999999999978</v>
      </c>
      <c r="AD68" s="121">
        <v>2.0000000000000009</v>
      </c>
      <c r="AE68" s="124">
        <f t="shared" si="8"/>
        <v>2.4674011002723373</v>
      </c>
      <c r="AF68" s="124">
        <f t="shared" si="7"/>
        <v>9.8696044010893491</v>
      </c>
      <c r="AG68" s="124">
        <f t="shared" si="7"/>
        <v>22.206609902451039</v>
      </c>
      <c r="AH68" s="124">
        <f t="shared" si="7"/>
        <v>39.478417604357396</v>
      </c>
      <c r="AI68" s="124">
        <f t="shared" si="7"/>
        <v>61.685027506808431</v>
      </c>
      <c r="AJ68" s="124">
        <f t="shared" si="7"/>
        <v>88.826439609804154</v>
      </c>
      <c r="AK68" s="124">
        <f t="shared" si="7"/>
        <v>120.90265391334455</v>
      </c>
      <c r="AL68" s="124">
        <f t="shared" si="7"/>
        <v>157.91367041742959</v>
      </c>
      <c r="AM68" s="124">
        <f t="shared" si="7"/>
        <v>199.85948912205936</v>
      </c>
      <c r="AN68" s="124">
        <f t="shared" si="7"/>
        <v>246.74011002723373</v>
      </c>
      <c r="AO68" s="127"/>
      <c r="AP68" s="125">
        <f>2/(PI()^2)*((1-$AF$6+(1/6)*AE68+(AP8/2)*((($Y$24/2)*AE68)+$Y$25-($AF$6*$Y$26))+((AP8^2)/4)*(($Y$27/2)*AE68+($Y$28/(2*AE68))+$Y$29-($AF$6*$Y$30))+(AP8/(2*AE68)))/$AQ$8)</f>
        <v>1.0877844943147681</v>
      </c>
      <c r="AQ68" s="125">
        <f>2/(PI()^2)*((1-$AF$6+(1/6)*AF68+(AP8/2)*((($Y$24/2)*AF68)+$Y$25-($AF$6*$Y$26))+((AP8^2)/4)*(($Y$27/2)*AF68+($Y$28/(2*AF68))+$Y$29-($AF$6*$Y$30))+(AP8/(2*AF68)))/$AQ$8)</f>
        <v>1.5704168223696928</v>
      </c>
      <c r="AR68" s="125">
        <f>2/(PI()^2)*((1-$AF$6+(1/6)*AG68+(AP8/2)*((($Y$24/2)*AG68)+$Y$25-($AF$6*$Y$26))+((AP8^2)/4)*(($Y$27/2)*AG68+($Y$28/(2*AG68))+$Y$29-($AF$6*$Y$30))+(AP8/(2*AG68)))/$AQ$8)</f>
        <v>2.7708676347085879</v>
      </c>
      <c r="AS68" s="125">
        <f>2/(PI()^2)*((1-$AF$6+(1/6)*AH68+(AP8/2)*((($Y$24/2)*AH68)+$Y$25-($AF$6*$Y$26))+((AP8^2)/4)*(($Y$27/2)*AH68+($Y$28/(2*AH68))+$Y$29-($AF$6*$Y$30))+(AP8/(2*AH68)))/$AQ$8)</f>
        <v>4.5034821193405064</v>
      </c>
      <c r="AT68" s="125">
        <f>2/(PI()^2)*((1-$AF$6+(1/6)*AI68+(AP8/2)*((($Y$24/2)*AI68)+$Y$25-($AF$6*$Y$26))+((AP8^2)/4)*(($Y$27/2)*AI68+($Y$28/(2*AI68))+$Y$29-($AF$6*$Y$30))+(AP8/(2*AI68)))/$AQ$8)</f>
        <v>6.7453876034281635</v>
      </c>
      <c r="AU68" s="125">
        <f>2/(PI()^2)*((1-$AF$6+(1/6)*AJ68+(AP8/2)*((($Y$24/2)*AJ68)+$Y$25-($AF$6*$Y$26))+((AP8^2)/4)*(($Y$27/2)*AJ68+($Y$28/(2*AJ68))+$Y$29-($AF$6*$Y$30))+(AP8/(2*AJ68)))/$AQ$8)</f>
        <v>9.4909401806870335</v>
      </c>
      <c r="AV68" s="125">
        <f>2/(PI()^2)*((1-$AF$6+(1/6)*AK68+(AP8/2)*((($Y$24/2)*AK68)+$Y$25-($AF$6*$Y$26))+((AP8^2)/4)*(($Y$27/2)*AK68+($Y$28/(2*AK68))+$Y$29-($AF$6*$Y$30))+(AP8/(2*AK68)))/$AQ$8)</f>
        <v>12.738206009973442</v>
      </c>
      <c r="AW68" s="125">
        <f>2/(PI()^2)*((1-$AF$6+(1/6)*AL68+(AP8/2)*((($Y$24/2)*AL68)+$Y$25-($AF$6*$Y$26))+((AP8^2)/4)*(($Y$27/2)*AL68+($Y$28/(2*AL68))+$Y$29-($AF$6*$Y$30))+(AP8/(2*AL68)))/$AQ$8)</f>
        <v>16.48637730341154</v>
      </c>
      <c r="AX68" s="125">
        <f>2/(PI()^2)*((1-$AF$6+(1/6)*AM68+(AP8/2)*((($Y$24/2)*AM68)+$Y$25-($AF$6*$Y$26))+((AP8^2)/4)*(($Y$27/2)*AM68+($Y$28/(2*AM68))+$Y$29-($AF$6*$Y$30))+(AP8/(2*AM68)))/$AQ$8)</f>
        <v>20.735068157197119</v>
      </c>
      <c r="AY68" s="121"/>
      <c r="AZ68" s="121">
        <f t="shared" si="5"/>
        <v>1.0877844943147681</v>
      </c>
      <c r="BA68" s="121"/>
      <c r="BB68" s="121">
        <v>2.0000000000000009</v>
      </c>
      <c r="BC68" s="121">
        <v>0.67554897129781843</v>
      </c>
      <c r="BD68" s="121">
        <v>0.68852055534621714</v>
      </c>
      <c r="BE68" s="121">
        <v>0.70100959984869926</v>
      </c>
      <c r="BF68" s="121">
        <v>0.71304202247826609</v>
      </c>
      <c r="BG68" s="121">
        <v>0.72464194859512554</v>
      </c>
      <c r="BH68" s="121">
        <v>0.7466327362235643</v>
      </c>
      <c r="BI68" s="121">
        <v>0.76714446502979283</v>
      </c>
      <c r="BJ68" s="121">
        <v>0.7863191728023502</v>
      </c>
      <c r="BK68" s="121">
        <v>0.8291885622534424</v>
      </c>
      <c r="BL68" s="121">
        <v>0.86602333939184784</v>
      </c>
      <c r="BM68" s="121">
        <v>0.92601245936227805</v>
      </c>
      <c r="BN68" s="121">
        <v>1.01014568298075</v>
      </c>
      <c r="BO68" s="121">
        <v>1.1222314144300134</v>
      </c>
      <c r="BP68" s="121">
        <v>1.211453751733669</v>
      </c>
      <c r="BQ68" s="121">
        <v>1.2838960152493537</v>
      </c>
      <c r="BR68" s="121">
        <v>1.3437159361455786</v>
      </c>
    </row>
    <row r="69" spans="28:70" x14ac:dyDescent="0.3">
      <c r="AB69" s="56">
        <v>1</v>
      </c>
      <c r="AC69" s="121">
        <f t="shared" si="3"/>
        <v>0.49504950495049482</v>
      </c>
      <c r="AD69" s="121">
        <v>2.0200000000000009</v>
      </c>
      <c r="AE69" s="124">
        <f t="shared" si="8"/>
        <v>2.4187835508992621</v>
      </c>
      <c r="AF69" s="124">
        <f t="shared" si="7"/>
        <v>9.6751342035970485</v>
      </c>
      <c r="AG69" s="124">
        <f t="shared" si="7"/>
        <v>21.76905195809336</v>
      </c>
      <c r="AH69" s="124">
        <f t="shared" si="7"/>
        <v>38.700536814388194</v>
      </c>
      <c r="AI69" s="124">
        <f t="shared" si="7"/>
        <v>60.469588772481544</v>
      </c>
      <c r="AJ69" s="124">
        <f t="shared" si="7"/>
        <v>87.076207832373441</v>
      </c>
      <c r="AK69" s="124">
        <f t="shared" si="7"/>
        <v>118.52039399406384</v>
      </c>
      <c r="AL69" s="124">
        <f t="shared" si="7"/>
        <v>154.80214725755278</v>
      </c>
      <c r="AM69" s="124">
        <f t="shared" si="7"/>
        <v>195.92146762284025</v>
      </c>
      <c r="AN69" s="124">
        <f t="shared" si="7"/>
        <v>241.87835508992617</v>
      </c>
      <c r="AO69" s="127"/>
      <c r="AP69" s="125">
        <f>2/(PI()^2)*((1-$AF$6+(1/6)*AE69+(AP8/2)*((($Y$24/2)*AE69)+$Y$25-($AF$6*$Y$26))+((AP8^2)/4)*(($Y$27/2)*AE69+($Y$28/(2*AE69))+$Y$29-($AF$6*$Y$30))+(AP8/(2*AE69)))/$AQ$8)</f>
        <v>1.0900234596803551</v>
      </c>
      <c r="AQ69" s="125">
        <f>2/(PI()^2)*((1-$AF$6+(1/6)*AF69+(AP8/2)*((($Y$24/2)*AF69)+$Y$25-($AF$6*$Y$26))+((AP8^2)/4)*(($Y$27/2)*AF69+($Y$28/(2*AF69))+$Y$29-($AF$6*$Y$30))+(AP8/(2*AF69)))/$AQ$8)</f>
        <v>1.5525047194407116</v>
      </c>
      <c r="AR69" s="125">
        <f>2/(PI()^2)*((1-$AF$6+(1/6)*AG69+(AP8/2)*((($Y$24/2)*AG69)+$Y$25-($AF$6*$Y$26))+((AP8^2)/4)*(($Y$27/2)*AG69+($Y$28/(2*AG69))+$Y$29-($AF$6*$Y$30))+(AP8/(2*AG69)))/$AQ$8)</f>
        <v>2.7273312962934986</v>
      </c>
      <c r="AS69" s="125">
        <f>2/(PI()^2)*((1-$AF$6+(1/6)*AH69+(AP8/2)*((($Y$24/2)*AH69)+$Y$25-($AF$6*$Y$26))+((AP8^2)/4)*(($Y$27/2)*AH69+($Y$28/(2*AH69))+$Y$29-($AF$6*$Y$30))+(AP8/(2*AH69)))/$AQ$8)</f>
        <v>4.42511671652675</v>
      </c>
      <c r="AT69" s="125">
        <f>2/(PI()^2)*((1-$AF$6+(1/6)*AI69+(AP8/2)*((($Y$24/2)*AI69)+$Y$25-($AF$6*$Y$26))+((AP8^2)/4)*(($Y$27/2)*AI69+($Y$28/(2*AI69))+$Y$29-($AF$6*$Y$30))+(AP8/(2*AI69)))/$AQ$8)</f>
        <v>6.6225285665791516</v>
      </c>
      <c r="AU69" s="125">
        <f>2/(PI()^2)*((1-$AF$6+(1/6)*AJ69+(AP8/2)*((($Y$24/2)*AJ69)+$Y$25-($AF$6*$Y$26))+((AP8^2)/4)*(($Y$27/2)*AJ69+($Y$28/(2*AJ69))+$Y$29-($AF$6*$Y$30))+(AP8/(2*AJ69)))/$AQ$8)</f>
        <v>9.3138094976498618</v>
      </c>
      <c r="AV69" s="125">
        <f>2/(PI()^2)*((1-$AF$6+(1/6)*AK69+(AP8/2)*((($Y$24/2)*AK69)+$Y$25-($AF$6*$Y$26))+((AP8^2)/4)*(($Y$27/2)*AK69+($Y$28/(2*AK69))+$Y$29-($AF$6*$Y$30))+(AP8/(2*AK69)))/$AQ$8)</f>
        <v>12.496986798388212</v>
      </c>
      <c r="AW69" s="125">
        <f>2/(PI()^2)*((1-$AF$6+(1/6)*AL69+(AP8/2)*((($Y$24/2)*AL69)+$Y$25-($AF$6*$Y$26))+((AP8^2)/4)*(($Y$27/2)*AL69+($Y$28/(2*AL69))+$Y$29-($AF$6*$Y$30))+(AP8/(2*AL69)))/$AQ$8)</f>
        <v>16.171236444382057</v>
      </c>
      <c r="AX69" s="125">
        <f>2/(PI()^2)*((1-$AF$6+(1/6)*AM69+(AP8/2)*((($Y$24/2)*AM69)+$Y$25-($AF$6*$Y$26))+((AP8^2)/4)*(($Y$27/2)*AM69+($Y$28/(2*AM69))+$Y$29-($AF$6*$Y$30))+(AP8/(2*AM69)))/$AQ$8)</f>
        <v>20.336164775160711</v>
      </c>
      <c r="AY69" s="121"/>
      <c r="AZ69" s="121">
        <f t="shared" si="5"/>
        <v>1.0900234596803551</v>
      </c>
      <c r="BA69" s="121"/>
      <c r="BB69" s="121">
        <v>2.0200000000000009</v>
      </c>
      <c r="BC69" s="121">
        <v>0.67062298364954853</v>
      </c>
      <c r="BD69" s="121">
        <v>0.68383699986172841</v>
      </c>
      <c r="BE69" s="121">
        <v>0.69655851865121932</v>
      </c>
      <c r="BF69" s="121">
        <v>0.70881403644315344</v>
      </c>
      <c r="BG69" s="121">
        <v>0.72062821457824466</v>
      </c>
      <c r="BH69" s="121">
        <v>0.743022929247391</v>
      </c>
      <c r="BI69" s="121">
        <v>0.76390873214595145</v>
      </c>
      <c r="BJ69" s="121">
        <v>0.78343074994513795</v>
      </c>
      <c r="BK69" s="121">
        <v>0.82706812912875749</v>
      </c>
      <c r="BL69" s="121">
        <v>0.86455315523120313</v>
      </c>
      <c r="BM69" s="121">
        <v>0.92558145898580202</v>
      </c>
      <c r="BN69" s="121">
        <v>1.011128478114117</v>
      </c>
      <c r="BO69" s="121">
        <v>1.1250117868308376</v>
      </c>
      <c r="BP69" s="121">
        <v>1.2155873828946506</v>
      </c>
      <c r="BQ69" s="121">
        <v>1.2890720283441828</v>
      </c>
      <c r="BR69" s="121">
        <v>1.3497107661405945</v>
      </c>
    </row>
    <row r="70" spans="28:70" x14ac:dyDescent="0.3">
      <c r="AB70" s="56">
        <v>1</v>
      </c>
      <c r="AC70" s="121">
        <f t="shared" si="3"/>
        <v>0.49019607843137231</v>
      </c>
      <c r="AD70" s="121">
        <v>2.0400000000000009</v>
      </c>
      <c r="AE70" s="124">
        <f t="shared" si="8"/>
        <v>2.3715889083740262</v>
      </c>
      <c r="AF70" s="124">
        <f t="shared" si="7"/>
        <v>9.486355633496105</v>
      </c>
      <c r="AG70" s="124">
        <f t="shared" si="7"/>
        <v>21.344300175366236</v>
      </c>
      <c r="AH70" s="124">
        <f t="shared" si="7"/>
        <v>37.94542253398442</v>
      </c>
      <c r="AI70" s="124">
        <f t="shared" si="7"/>
        <v>59.289722709350656</v>
      </c>
      <c r="AJ70" s="124">
        <f t="shared" si="7"/>
        <v>85.377200701464943</v>
      </c>
      <c r="AK70" s="124">
        <f t="shared" si="7"/>
        <v>116.20785651032729</v>
      </c>
      <c r="AL70" s="124">
        <f t="shared" si="7"/>
        <v>151.78169013593768</v>
      </c>
      <c r="AM70" s="124">
        <f t="shared" si="7"/>
        <v>192.09870157829613</v>
      </c>
      <c r="AN70" s="124">
        <f t="shared" si="7"/>
        <v>237.15889083740262</v>
      </c>
      <c r="AO70" s="127"/>
      <c r="AP70" s="125">
        <f>2/(PI()^2)*((1-$AF$6+(1/6)*AE70+(AP8/2)*((($Y$24/2)*AE70)+$Y$25-($AF$6*$Y$26))+((AP8^2)/4)*(($Y$27/2)*AE70+($Y$28/(2*AE70))+$Y$29-($AF$6*$Y$30))+(AP8/(2*AE70)))/$AQ$8)</f>
        <v>1.0924778823435606</v>
      </c>
      <c r="AQ70" s="125">
        <f>2/(PI()^2)*((1-$AF$6+(1/6)*AF70+(AP8/2)*((($Y$24/2)*AF70)+$Y$25-($AF$6*$Y$26))+((AP8^2)/4)*(($Y$27/2)*AF70+($Y$28/(2*AF70))+$Y$29-($AF$6*$Y$30))+(AP8/(2*AF70)))/$AQ$8)</f>
        <v>1.5351871027729351</v>
      </c>
      <c r="AR70" s="125">
        <f>2/(PI()^2)*((1-$AF$6+(1/6)*AG70+(AP8/2)*((($Y$24/2)*AG70)+$Y$25-($AF$6*$Y$26))+((AP8^2)/4)*(($Y$27/2)*AG70+($Y$28/(2*AG70))+$Y$29-($AF$6*$Y$30))+(AP8/(2*AG70)))/$AQ$8)</f>
        <v>2.6851003717987059</v>
      </c>
      <c r="AS70" s="125">
        <f>2/(PI()^2)*((1-$AF$6+(1/6)*AH70+(AP8/2)*((($Y$24/2)*AH70)+$Y$25-($AF$6*$Y$26))+((AP8^2)/4)*(($Y$27/2)*AH70+($Y$28/(2*AH70))+$Y$29-($AF$6*$Y$30))+(AP8/(2*AH70)))/$AQ$8)</f>
        <v>4.3490624230254937</v>
      </c>
      <c r="AT70" s="125">
        <f>2/(PI()^2)*((1-$AF$6+(1/6)*AI70+(AP8/2)*((($Y$24/2)*AI70)+$Y$25-($AF$6*$Y$26))+((AP8^2)/4)*(($Y$27/2)*AI70+($Y$28/(2*AI70))+$Y$29-($AF$6*$Y$30))+(AP8/(2*AI70)))/$AQ$8)</f>
        <v>6.5032765276333864</v>
      </c>
      <c r="AU70" s="125">
        <f>2/(PI()^2)*((1-$AF$6+(1/6)*AJ70+(AP8/2)*((($Y$24/2)*AJ70)+$Y$25-($AF$6*$Y$26))+((AP8^2)/4)*(($Y$27/2)*AJ70+($Y$28/(2*AJ70))+$Y$29-($AF$6*$Y$30))+(AP8/(2*AJ70)))/$AQ$8)</f>
        <v>9.1418707655239615</v>
      </c>
      <c r="AV70" s="125">
        <f>2/(PI()^2)*((1-$AF$6+(1/6)*AK70+(AP8/2)*((($Y$24/2)*AK70)+$Y$25-($AF$6*$Y$26))+((AP8^2)/4)*(($Y$27/2)*AK70+($Y$28/(2*AK70))+$Y$29-($AF$6*$Y$30))+(AP8/(2*AK70)))/$AQ$8)</f>
        <v>12.262833168371341</v>
      </c>
      <c r="AW70" s="125">
        <f>2/(PI()^2)*((1-$AF$6+(1/6)*AL70+(AP8/2)*((($Y$24/2)*AL70)+$Y$25-($AF$6*$Y$26))+((AP8^2)/4)*(($Y$27/2)*AL70+($Y$28/(2*AL70))+$Y$29-($AF$6*$Y$30))+(AP8/(2*AL70)))/$AQ$8)</f>
        <v>15.865323313669492</v>
      </c>
      <c r="AX70" s="125">
        <f>2/(PI()^2)*((1-$AF$6+(1/6)*AM70+(AP8/2)*((($Y$24/2)*AM70)+$Y$25-($AF$6*$Y$26))+((AP8^2)/4)*(($Y$27/2)*AM70+($Y$28/(2*AM70))+$Y$29-($AF$6*$Y$30))+(AP8/(2*AM70)))/$AQ$8)</f>
        <v>19.948939707100514</v>
      </c>
      <c r="AY70" s="121"/>
      <c r="AZ70" s="121">
        <f t="shared" si="5"/>
        <v>1.0924778823435606</v>
      </c>
      <c r="BA70" s="121"/>
      <c r="BB70" s="121">
        <v>2.0400000000000009</v>
      </c>
      <c r="BC70" s="121">
        <v>0.66584116660731474</v>
      </c>
      <c r="BD70" s="121">
        <v>0.67930002723601801</v>
      </c>
      <c r="BE70" s="121">
        <v>0.69225633347151416</v>
      </c>
      <c r="BF70" s="121">
        <v>0.70473716625085081</v>
      </c>
      <c r="BG70" s="121">
        <v>0.71676772822934021</v>
      </c>
      <c r="BH70" s="121">
        <v>0.73957038902050765</v>
      </c>
      <c r="BI70" s="121">
        <v>0.76083398802419733</v>
      </c>
      <c r="BJ70" s="121">
        <v>0.78070677153429835</v>
      </c>
      <c r="BK70" s="121">
        <v>0.82511978173670042</v>
      </c>
      <c r="BL70" s="121">
        <v>0.86326152648669907</v>
      </c>
      <c r="BM70" s="121">
        <v>0.92533935319573402</v>
      </c>
      <c r="BN70" s="121">
        <v>1.0123142335989475</v>
      </c>
      <c r="BO70" s="121">
        <v>1.1280130024800925</v>
      </c>
      <c r="BP70" s="121">
        <v>1.2199553189413717</v>
      </c>
      <c r="BQ70" s="121">
        <v>1.2944927147012018</v>
      </c>
      <c r="BR70" s="121">
        <v>1.3559584133941935</v>
      </c>
    </row>
    <row r="71" spans="28:70" x14ac:dyDescent="0.3">
      <c r="AB71" s="56">
        <v>1</v>
      </c>
      <c r="AC71" s="121">
        <f t="shared" si="3"/>
        <v>0.48543689320388328</v>
      </c>
      <c r="AD71" s="121">
        <v>2.0600000000000009</v>
      </c>
      <c r="AE71" s="124">
        <f t="shared" si="8"/>
        <v>2.3257621833088296</v>
      </c>
      <c r="AF71" s="124">
        <f t="shared" si="7"/>
        <v>9.3030487332353182</v>
      </c>
      <c r="AG71" s="124">
        <f t="shared" si="7"/>
        <v>20.931859649779469</v>
      </c>
      <c r="AH71" s="124">
        <f t="shared" si="7"/>
        <v>37.212194932941273</v>
      </c>
      <c r="AI71" s="124">
        <f t="shared" si="7"/>
        <v>58.144054582720727</v>
      </c>
      <c r="AJ71" s="124">
        <f t="shared" si="7"/>
        <v>83.727438599117875</v>
      </c>
      <c r="AK71" s="124">
        <f t="shared" si="7"/>
        <v>113.96234698213264</v>
      </c>
      <c r="AL71" s="124">
        <f t="shared" si="7"/>
        <v>148.84877973176509</v>
      </c>
      <c r="AM71" s="124">
        <f t="shared" si="7"/>
        <v>188.3867368480152</v>
      </c>
      <c r="AN71" s="124">
        <f t="shared" si="7"/>
        <v>232.57621833088291</v>
      </c>
      <c r="AO71" s="127"/>
      <c r="AP71" s="125">
        <f>2/(PI()^2)*((1-$AF$6+(1/6)*AE71+(AP8/2)*((($Y$24/2)*AE71)+$Y$25-($AF$6*$Y$26))+((AP8^2)/4)*(($Y$27/2)*AE71+($Y$28/(2*AE71))+$Y$29-($AF$6*$Y$30))+(AP8/(2*AE71)))/$AQ$8)</f>
        <v>1.0951421908983316</v>
      </c>
      <c r="AQ71" s="125">
        <f>2/(PI()^2)*((1-$AF$6+(1/6)*AF71+(AP8/2)*((($Y$24/2)*AF71)+$Y$25-($AF$6*$Y$26))+((AP8^2)/4)*(($Y$27/2)*AF71+($Y$28/(2*AF71))+$Y$29-($AF$6*$Y$30))+(AP8/(2*AF71)))/$AQ$8)</f>
        <v>1.5184416867421568</v>
      </c>
      <c r="AR71" s="125">
        <f>2/(PI()^2)*((1-$AF$6+(1/6)*AG71+(AP8/2)*((($Y$24/2)*AG71)+$Y$25-($AF$6*$Y$26))+((AP8^2)/4)*(($Y$27/2)*AG71+($Y$28/(2*AG71))+$Y$29-($AF$6*$Y$30))+(AP8/(2*AG71)))/$AQ$8)</f>
        <v>2.6441247185697492</v>
      </c>
      <c r="AS71" s="125">
        <f>2/(PI()^2)*((1-$AF$6+(1/6)*AH71+(AP8/2)*((($Y$24/2)*AH71)+$Y$25-($AF$6*$Y$26))+((AP8^2)/4)*(($Y$27/2)*AH71+($Y$28/(2*AH71))+$Y$29-($AF$6*$Y$30))+(AP8/(2*AH71)))/$AQ$8)</f>
        <v>4.2752300963399144</v>
      </c>
      <c r="AT71" s="125">
        <f>2/(PI()^2)*((1-$AF$6+(1/6)*AI71+(AP8/2)*((($Y$24/2)*AI71)+$Y$25-($AF$6*$Y$26))+((AP8^2)/4)*(($Y$27/2)*AI71+($Y$28/(2*AI71))+$Y$29-($AF$6*$Y$30))+(AP8/(2*AI71)))/$AQ$8)</f>
        <v>6.3874922014395743</v>
      </c>
      <c r="AU71" s="125">
        <f>2/(PI()^2)*((1-$AF$6+(1/6)*AJ71+(AP8/2)*((($Y$24/2)*AJ71)+$Y$25-($AF$6*$Y$26))+((AP8^2)/4)*(($Y$27/2)*AJ71+($Y$28/(2*AJ71))+$Y$29-($AF$6*$Y$30))+(AP8/(2*AJ71)))/$AQ$8)</f>
        <v>8.9749234136914833</v>
      </c>
      <c r="AV71" s="125">
        <f>2/(PI()^2)*((1-$AF$6+(1/6)*AK71+(AP8/2)*((($Y$24/2)*AK71)+$Y$25-($AF$6*$Y$26))+((AP8^2)/4)*(($Y$27/2)*AK71+($Y$28/(2*AK71))+$Y$29-($AF$6*$Y$30))+(AP8/(2*AK71)))/$AQ$8)</f>
        <v>12.035472121026304</v>
      </c>
      <c r="AW71" s="125">
        <f>2/(PI()^2)*((1-$AF$6+(1/6)*AL71+(AP8/2)*((($Y$24/2)*AL71)+$Y$25-($AF$6*$Y$26))+((AP8^2)/4)*(($Y$27/2)*AL71+($Y$28/(2*AL71))+$Y$29-($AF$6*$Y$30))+(AP8/(2*AL71)))/$AQ$8)</f>
        <v>15.568281341286557</v>
      </c>
      <c r="AX71" s="125">
        <f>2/(PI()^2)*((1-$AF$6+(1/6)*AM71+(AP8/2)*((($Y$24/2)*AM71)+$Y$25-($AF$6*$Y$26))+((AP8^2)/4)*(($Y$27/2)*AM71+($Y$28/(2*AM71))+$Y$29-($AF$6*$Y$30))+(AP8/(2*AM71)))/$AQ$8)</f>
        <v>19.572941669126351</v>
      </c>
      <c r="AY71" s="121"/>
      <c r="AZ71" s="121">
        <f t="shared" si="5"/>
        <v>1.0951421908983316</v>
      </c>
      <c r="BA71" s="121"/>
      <c r="BB71" s="121">
        <v>2.0600000000000009</v>
      </c>
      <c r="BC71" s="121">
        <v>0.66119794858125691</v>
      </c>
      <c r="BD71" s="121">
        <v>0.67490406587944507</v>
      </c>
      <c r="BE71" s="121">
        <v>0.68809747272046129</v>
      </c>
      <c r="BF71" s="121">
        <v>0.70080584031302429</v>
      </c>
      <c r="BG71" s="121">
        <v>0.7130549179611082</v>
      </c>
      <c r="BH71" s="121">
        <v>0.73626954395829847</v>
      </c>
      <c r="BI71" s="121">
        <v>0.75791466108330319</v>
      </c>
      <c r="BJ71" s="121">
        <v>0.77814166599255152</v>
      </c>
      <c r="BK71" s="121">
        <v>0.82333794851160269</v>
      </c>
      <c r="BL71" s="121">
        <v>0.86214288160580321</v>
      </c>
      <c r="BM71" s="121">
        <v>0.92528057046742629</v>
      </c>
      <c r="BN71" s="121">
        <v>1.0136973779640062</v>
      </c>
      <c r="BO71" s="121">
        <v>1.1312294900058704</v>
      </c>
      <c r="BP71" s="121">
        <v>1.2245519886064413</v>
      </c>
      <c r="BQ71" s="121">
        <v>1.300152503156359</v>
      </c>
      <c r="BR71" s="121">
        <v>1.3624533068414053</v>
      </c>
    </row>
    <row r="72" spans="28:70" x14ac:dyDescent="0.3">
      <c r="AB72" s="56">
        <v>1</v>
      </c>
      <c r="AC72" s="121">
        <f t="shared" si="3"/>
        <v>0.48076923076923056</v>
      </c>
      <c r="AD72" s="121">
        <v>2.080000000000001</v>
      </c>
      <c r="AE72" s="124">
        <f t="shared" si="8"/>
        <v>2.2812510172636258</v>
      </c>
      <c r="AF72" s="124">
        <f t="shared" si="8"/>
        <v>9.1250040690545031</v>
      </c>
      <c r="AG72" s="124">
        <f t="shared" si="8"/>
        <v>20.531259155372631</v>
      </c>
      <c r="AH72" s="124">
        <f t="shared" si="8"/>
        <v>36.500016276218012</v>
      </c>
      <c r="AI72" s="124">
        <f t="shared" si="8"/>
        <v>57.031275431590643</v>
      </c>
      <c r="AJ72" s="124">
        <f t="shared" si="8"/>
        <v>82.125036621490523</v>
      </c>
      <c r="AK72" s="124">
        <f t="shared" si="8"/>
        <v>111.78129984591766</v>
      </c>
      <c r="AL72" s="124">
        <f t="shared" si="8"/>
        <v>146.00006510487205</v>
      </c>
      <c r="AM72" s="124">
        <f t="shared" si="8"/>
        <v>184.78133239835367</v>
      </c>
      <c r="AN72" s="124">
        <f t="shared" si="8"/>
        <v>228.12510172636257</v>
      </c>
      <c r="AO72" s="127"/>
      <c r="AP72" s="125">
        <f>2/(PI()^2)*((1-$AF$6+(1/6)*AE72+(AP8/2)*((($Y$24/2)*AE72)+$Y$25-($AF$6*$Y$26))+((AP8^2)/4)*(($Y$27/2)*AE72+($Y$28/(2*AE72))+$Y$29-($AF$6*$Y$30))+(AP8/(2*AE72)))/$AQ$8)</f>
        <v>1.0980110805005638</v>
      </c>
      <c r="AQ72" s="125">
        <f>2/(PI()^2)*((1-$AF$6+(1/6)*AF72+(AP8/2)*((($Y$24/2)*AF72)+$Y$25-($AF$6*$Y$26))+((AP8^2)/4)*(($Y$27/2)*AF72+($Y$28/(2*AF72))+$Y$29-($AF$6*$Y$30))+(AP8/(2*AF72)))/$AQ$8)</f>
        <v>1.5022472519719545</v>
      </c>
      <c r="AR72" s="125">
        <f>2/(PI()^2)*((1-$AF$6+(1/6)*AG72+(AP8/2)*((($Y$24/2)*AG72)+$Y$25-($AF$6*$Y$26))+((AP8^2)/4)*(($Y$27/2)*AG72+($Y$28/(2*AG72))+$Y$29-($AF$6*$Y$30))+(AP8/(2*AG72)))/$AQ$8)</f>
        <v>2.6043565930096775</v>
      </c>
      <c r="AS72" s="125">
        <f>2/(PI()^2)*((1-$AF$6+(1/6)*AH72+(AP8/2)*((($Y$24/2)*AH72)+$Y$25-($AF$6*$Y$26))+((AP8^2)/4)*(($Y$27/2)*AH72+($Y$28/(2*AH72))+$Y$29-($AF$6*$Y$30))+(AP8/(2*AH72)))/$AQ$8)</f>
        <v>4.203534858964324</v>
      </c>
      <c r="AT72" s="125">
        <f>2/(PI()^2)*((1-$AF$6+(1/6)*AI72+(AP8/2)*((($Y$24/2)*AI72)+$Y$25-($AF$6*$Y$26))+((AP8^2)/4)*(($Y$27/2)*AI72+($Y$28/(2*AI72))+$Y$29-($AF$6*$Y$30))+(AP8/(2*AI72)))/$AQ$8)</f>
        <v>6.2750429668950867</v>
      </c>
      <c r="AU72" s="125">
        <f>2/(PI()^2)*((1-$AF$6+(1/6)*AJ72+(AP8/2)*((($Y$24/2)*AJ72)+$Y$25-($AF$6*$Y$26))+((AP8^2)/4)*(($Y$27/2)*AJ72+($Y$28/(2*AJ72))+$Y$29-($AF$6*$Y$30))+(AP8/(2*AJ72)))/$AQ$8)</f>
        <v>8.8127764677646248</v>
      </c>
      <c r="AV72" s="125">
        <f>2/(PI()^2)*((1-$AF$6+(1/6)*AK72+(AP8/2)*((($Y$24/2)*AK72)+$Y$25-($AF$6*$Y$26))+((AP8^2)/4)*(($Y$27/2)*AK72+($Y$28/(2*AK72))+$Y$29-($AF$6*$Y$30))+(AP8/(2*AK72)))/$AQ$8)</f>
        <v>11.814643718991935</v>
      </c>
      <c r="AW72" s="125">
        <f>2/(PI()^2)*((1-$AF$6+(1/6)*AL72+(AP8/2)*((($Y$24/2)*AL72)+$Y$25-($AF$6*$Y$26))+((AP8^2)/4)*(($Y$27/2)*AL72+($Y$28/(2*AL72))+$Y$29-($AF$6*$Y$30))+(AP8/(2*AL72)))/$AQ$8)</f>
        <v>15.279771017210505</v>
      </c>
      <c r="AX72" s="125">
        <f>2/(PI()^2)*((1-$AF$6+(1/6)*AM72+(AP8/2)*((($Y$24/2)*AM72)+$Y$25-($AF$6*$Y$26))+((AP8^2)/4)*(($Y$27/2)*AM72+($Y$28/(2*AM72))+$Y$29-($AF$6*$Y$30))+(AP8/(2*AM72)))/$AQ$8)</f>
        <v>19.207740968865693</v>
      </c>
      <c r="AY72" s="121"/>
      <c r="AZ72" s="121">
        <f t="shared" si="5"/>
        <v>1.0980110805005638</v>
      </c>
      <c r="BA72" s="121"/>
      <c r="BB72" s="121">
        <v>2.080000000000001</v>
      </c>
      <c r="BC72" s="121">
        <v>0.65668802455225628</v>
      </c>
      <c r="BD72" s="121">
        <v>0.67064381077309898</v>
      </c>
      <c r="BE72" s="121">
        <v>0.68407663137964447</v>
      </c>
      <c r="BF72" s="121">
        <v>0.69701475361200738</v>
      </c>
      <c r="BG72" s="121">
        <v>0.70948447875686316</v>
      </c>
      <c r="BH72" s="121">
        <v>0.73311508904663814</v>
      </c>
      <c r="BI72" s="121">
        <v>0.75514544631236924</v>
      </c>
      <c r="BJ72" s="121">
        <v>0.77573012831275656</v>
      </c>
      <c r="BK72" s="121">
        <v>0.82171732445738055</v>
      </c>
      <c r="BL72" s="121">
        <v>0.86119191560493724</v>
      </c>
      <c r="BM72" s="121">
        <v>0.92539980584385317</v>
      </c>
      <c r="BN72" s="121">
        <v>1.015272606303123</v>
      </c>
      <c r="BO72" s="121">
        <v>1.1346559445965754</v>
      </c>
      <c r="BP72" s="121">
        <v>1.2293720871777822</v>
      </c>
      <c r="BQ72" s="121">
        <v>1.3060460890959718</v>
      </c>
      <c r="BR72" s="121">
        <v>1.3691901419628867</v>
      </c>
    </row>
    <row r="73" spans="28:70" x14ac:dyDescent="0.3">
      <c r="AB73" s="56">
        <v>1</v>
      </c>
      <c r="AC73" s="121">
        <f t="shared" si="3"/>
        <v>0.47619047619047594</v>
      </c>
      <c r="AD73" s="121">
        <v>2.100000000000001</v>
      </c>
      <c r="AE73" s="124">
        <f t="shared" ref="AE73:AN89" si="9">(PI()*$AC73/AE$11)^2</f>
        <v>2.2380055331268363</v>
      </c>
      <c r="AF73" s="124">
        <f t="shared" si="9"/>
        <v>8.952022132507345</v>
      </c>
      <c r="AG73" s="124">
        <f t="shared" si="9"/>
        <v>20.142049798141532</v>
      </c>
      <c r="AH73" s="124">
        <f t="shared" si="9"/>
        <v>35.80808853002938</v>
      </c>
      <c r="AI73" s="124">
        <f t="shared" si="9"/>
        <v>55.950138328170901</v>
      </c>
      <c r="AJ73" s="124">
        <f t="shared" si="9"/>
        <v>80.568199192566126</v>
      </c>
      <c r="AK73" s="124">
        <f t="shared" si="9"/>
        <v>109.66227112321499</v>
      </c>
      <c r="AL73" s="124">
        <f t="shared" si="9"/>
        <v>143.23235412011752</v>
      </c>
      <c r="AM73" s="124">
        <f t="shared" si="9"/>
        <v>181.27844818327378</v>
      </c>
      <c r="AN73" s="124">
        <f t="shared" si="9"/>
        <v>223.8005533126836</v>
      </c>
      <c r="AO73" s="127"/>
      <c r="AP73" s="125">
        <f>2/(PI()^2)*((1-$AF$6+(1/6)*AE73+(AP8/2)*((($Y$24/2)*AE73)+$Y$25-($AF$6*$Y$26))+((AP8^2)/4)*(($Y$27/2)*AE73+($Y$28/(2*AE73))+$Y$29-($AF$6*$Y$30))+(AP8/(2*AE73)))/$AQ$8)</f>
        <v>1.1010794977089953</v>
      </c>
      <c r="AQ73" s="125">
        <f>2/(PI()^2)*((1-$AF$6+(1/6)*AF73+(AP8/2)*((($Y$24/2)*AF73)+$Y$25-($AF$6*$Y$26))+((AP8^2)/4)*(($Y$27/2)*AF73+($Y$28/(2*AF73))+$Y$29-($AF$6*$Y$30))+(AP8/(2*AF73)))/$AQ$8)</f>
        <v>1.4865835846972817</v>
      </c>
      <c r="AR73" s="125">
        <f>2/(PI()^2)*((1-$AF$6+(1/6)*AG73+(AP8/2)*((($Y$24/2)*AG73)+$Y$25-($AF$6*$Y$26))+((AP8^2)/4)*(($Y$27/2)*AG73+($Y$28/(2*AG73))+$Y$29-($AF$6*$Y$30))+(AP8/(2*AG73)))/$AQ$8)</f>
        <v>2.5657505141471342</v>
      </c>
      <c r="AS73" s="125">
        <f>2/(PI()^2)*((1-$AF$6+(1/6)*AH73+(AP8/2)*((($Y$24/2)*AH73)+$Y$25-($AF$6*$Y$26))+((AP8^2)/4)*(($Y$27/2)*AH73+($Y$28/(2*AH73))+$Y$29-($AF$6*$Y$30))+(AP8/(2*AH73)))/$AQ$8)</f>
        <v>4.1338958558385324</v>
      </c>
      <c r="AT73" s="125">
        <f>2/(PI()^2)*((1-$AF$6+(1/6)*AI73+(AP8/2)*((($Y$24/2)*AI73)+$Y$25-($AF$6*$Y$26))+((AP8^2)/4)*(($Y$27/2)*AI73+($Y$28/(2*AI73))+$Y$29-($AF$6*$Y$30))+(AP8/(2*AI73)))/$AQ$8)</f>
        <v>6.1658024879683699</v>
      </c>
      <c r="AU73" s="125">
        <f>2/(PI()^2)*((1-$AF$6+(1/6)*AJ73+(AP8/2)*((($Y$24/2)*AJ73)+$Y$25-($AF$6*$Y$26))+((AP8^2)/4)*(($Y$27/2)*AJ73+($Y$28/(2*AJ73))+$Y$29-($AF$6*$Y$30))+(AP8/(2*AJ73)))/$AQ$8)</f>
        <v>8.6552480038579613</v>
      </c>
      <c r="AV73" s="125">
        <f>2/(PI()^2)*((1-$AF$6+(1/6)*AK73+(AP8/2)*((($Y$24/2)*AK73)+$Y$25-($AF$6*$Y$26))+((AP8^2)/4)*(($Y$27/2)*AK73+($Y$28/(2*AK73))+$Y$29-($AF$6*$Y$30))+(AP8/(2*AK73)))/$AQ$8)</f>
        <v>11.600100343646396</v>
      </c>
      <c r="AW73" s="125">
        <f>2/(PI()^2)*((1-$AF$6+(1/6)*AL73+(AP8/2)*((($Y$24/2)*AL73)+$Y$25-($AF$6*$Y$26))+((AP8^2)/4)*(($Y$27/2)*AL73+($Y$28/(2*AL73))+$Y$29-($AF$6*$Y$30))+(AP8/(2*AL73)))/$AQ$8)</f>
        <v>14.99946892120056</v>
      </c>
      <c r="AX73" s="125">
        <f>2/(PI()^2)*((1-$AF$6+(1/6)*AM73+(AP8/2)*((($Y$24/2)*AM73)+$Y$25-($AF$6*$Y$26))+((AP8^2)/4)*(($Y$27/2)*AM73+($Y$28/(2*AM73))+$Y$29-($AF$6*$Y$30))+(AP8/(2*AM73)))/$AQ$8)</f>
        <v>18.852928277576307</v>
      </c>
      <c r="AY73" s="121"/>
      <c r="AZ73" s="121">
        <f t="shared" si="5"/>
        <v>1.1010794977089953</v>
      </c>
      <c r="BA73" s="121"/>
      <c r="BB73" s="121">
        <v>2.100000000000001</v>
      </c>
      <c r="BC73" s="121">
        <v>0.65230634091233086</v>
      </c>
      <c r="BD73" s="121">
        <v>0.66651420830919694</v>
      </c>
      <c r="BE73" s="121">
        <v>0.68018875584175142</v>
      </c>
      <c r="BF73" s="121">
        <v>0.69335885254120277</v>
      </c>
      <c r="BG73" s="121">
        <v>0.70605135701094202</v>
      </c>
      <c r="BH73" s="121">
        <v>0.73010197068230176</v>
      </c>
      <c r="BI73" s="121">
        <v>0.75252129011124391</v>
      </c>
      <c r="BJ73" s="121">
        <v>0.77346710489834236</v>
      </c>
      <c r="BK73" s="121">
        <v>0.8202528559879948</v>
      </c>
      <c r="BL73" s="121">
        <v>0.86040357490997665</v>
      </c>
      <c r="BM73" s="121">
        <v>0.92569200577618216</v>
      </c>
      <c r="BN73" s="121">
        <v>1.0170348651159116</v>
      </c>
      <c r="BO73" s="121">
        <v>1.1382873128419153</v>
      </c>
      <c r="BP73" s="121">
        <v>1.2344105613399028</v>
      </c>
      <c r="BQ73" s="121">
        <v>1.3121684192982797</v>
      </c>
      <c r="BR73" s="121">
        <v>1.3761638656267461</v>
      </c>
    </row>
    <row r="74" spans="28:70" x14ac:dyDescent="0.3">
      <c r="AB74" s="56">
        <v>1</v>
      </c>
      <c r="AC74" s="121">
        <f t="shared" si="3"/>
        <v>0.47169811320754695</v>
      </c>
      <c r="AD74" s="121">
        <v>2.120000000000001</v>
      </c>
      <c r="AE74" s="124">
        <f t="shared" si="9"/>
        <v>2.1959781953295989</v>
      </c>
      <c r="AF74" s="124">
        <f t="shared" si="9"/>
        <v>8.7839127813183957</v>
      </c>
      <c r="AG74" s="124">
        <f t="shared" si="9"/>
        <v>19.763803757966393</v>
      </c>
      <c r="AH74" s="124">
        <f t="shared" si="9"/>
        <v>35.135651125273583</v>
      </c>
      <c r="AI74" s="124">
        <f t="shared" si="9"/>
        <v>54.899454883239954</v>
      </c>
      <c r="AJ74" s="124">
        <f t="shared" si="9"/>
        <v>79.055215031865572</v>
      </c>
      <c r="AK74" s="124">
        <f t="shared" si="9"/>
        <v>107.60293157115035</v>
      </c>
      <c r="AL74" s="124">
        <f t="shared" si="9"/>
        <v>140.54260450109433</v>
      </c>
      <c r="AM74" s="124">
        <f t="shared" si="9"/>
        <v>177.87423382169752</v>
      </c>
      <c r="AN74" s="124">
        <f t="shared" si="9"/>
        <v>219.59781953295982</v>
      </c>
      <c r="AO74" s="127"/>
      <c r="AP74" s="125">
        <f>2/(PI()^2)*((1-$AF$6+(1/6)*AE74+(AP8/2)*((($Y$24/2)*AE74)+$Y$25-($AF$6*$Y$26))+((AP8^2)/4)*(($Y$27/2)*AE74+($Y$28/(2*AE74))+$Y$29-($AF$6*$Y$30))+(AP8/(2*AE74)))/$AQ$8)</f>
        <v>1.1043426263224156</v>
      </c>
      <c r="AQ74" s="125">
        <f>2/(PI()^2)*((1-$AF$6+(1/6)*AF74+(AP8/2)*((($Y$24/2)*AF74)+$Y$25-($AF$6*$Y$26))+((AP8^2)/4)*(($Y$27/2)*AF74+($Y$28/(2*AF74))+$Y$29-($AF$6*$Y$30))+(AP8/(2*AF74)))/$AQ$8)</f>
        <v>1.4714314201132994</v>
      </c>
      <c r="AR74" s="125">
        <f>2/(PI()^2)*((1-$AF$6+(1/6)*AG74+(AP8/2)*((($Y$24/2)*AG74)+$Y$25-($AF$6*$Y$26))+((AP8^2)/4)*(($Y$27/2)*AG74+($Y$28/(2*AG74))+$Y$29-($AF$6*$Y$30))+(AP8/(2*AG74)))/$AQ$8)</f>
        <v>2.5282631361712333</v>
      </c>
      <c r="AS74" s="125">
        <f>2/(PI()^2)*((1-$AF$6+(1/6)*AH74+(AP8/2)*((($Y$24/2)*AH74)+$Y$25-($AF$6*$Y$26))+((AP8^2)/4)*(($Y$27/2)*AH74+($Y$28/(2*AH74))+$Y$29-($AF$6*$Y$30))+(AP8/(2*AH74)))/$AQ$8)</f>
        <v>4.0662360277431873</v>
      </c>
      <c r="AT74" s="125">
        <f>2/(PI()^2)*((1-$AF$6+(1/6)*AI74+(AP8/2)*((($Y$24/2)*AI74)+$Y$25-($AF$6*$Y$26))+((AP8^2)/4)*(($Y$27/2)*AI74+($Y$28/(2*AI74))+$Y$29-($AF$6*$Y$30))+(AP8/(2*AI74)))/$AQ$8)</f>
        <v>6.0596503596291882</v>
      </c>
      <c r="AU74" s="125">
        <f>2/(PI()^2)*((1-$AF$6+(1/6)*AJ74+(AP8/2)*((($Y$24/2)*AJ74)+$Y$25-($AF$6*$Y$26))+((AP8^2)/4)*(($Y$27/2)*AJ74+($Y$28/(2*AJ74))+$Y$29-($AF$6*$Y$30))+(AP8/(2*AJ74)))/$AQ$8)</f>
        <v>8.5021646387279493</v>
      </c>
      <c r="AV74" s="125">
        <f>2/(PI()^2)*((1-$AF$6+(1/6)*AK74+(AP8/2)*((($Y$24/2)*AK74)+$Y$25-($AF$6*$Y$26))+((AP8^2)/4)*(($Y$27/2)*AK74+($Y$28/(2*AK74))+$Y$29-($AF$6*$Y$30))+(AP8/(2*AK74)))/$AQ$8)</f>
        <v>11.391606001130429</v>
      </c>
      <c r="AW74" s="125">
        <f>2/(PI()^2)*((1-$AF$6+(1/6)*AL74+(AP8/2)*((($Y$24/2)*AL74)+$Y$25-($AF$6*$Y$26))+((AP8^2)/4)*(($Y$27/2)*AL74+($Y$28/(2*AL74))+$Y$29-($AF$6*$Y$30))+(AP8/(2*AL74)))/$AQ$8)</f>
        <v>14.727066816379326</v>
      </c>
      <c r="AX74" s="125">
        <f>2/(PI()^2)*((1-$AF$6+(1/6)*AM74+(AP8/2)*((($Y$24/2)*AM74)+$Y$25-($AF$6*$Y$26))+((AP8^2)/4)*(($Y$27/2)*AM74+($Y$28/(2*AM74))+$Y$29-($AF$6*$Y$30))+(AP8/(2*AM74)))/$AQ$8)</f>
        <v>18.50811348296023</v>
      </c>
      <c r="AY74" s="121"/>
      <c r="AZ74" s="121">
        <f t="shared" si="5"/>
        <v>1.1043426263224156</v>
      </c>
      <c r="BA74" s="121"/>
      <c r="BB74" s="121">
        <v>2.120000000000001</v>
      </c>
      <c r="BC74" s="121">
        <v>0.64804808130137848</v>
      </c>
      <c r="BD74" s="121">
        <v>0.66251044212782551</v>
      </c>
      <c r="BE74" s="121">
        <v>0.67642902974731733</v>
      </c>
      <c r="BF74" s="121">
        <v>0.68983332074182702</v>
      </c>
      <c r="BG74" s="121">
        <v>0.70275073636545105</v>
      </c>
      <c r="BH74" s="121">
        <v>0.72722537250972052</v>
      </c>
      <c r="BI74" s="121">
        <v>0.75003737612728683</v>
      </c>
      <c r="BJ74" s="121">
        <v>0.77134777940008126</v>
      </c>
      <c r="BK74" s="121">
        <v>0.81893972676425597</v>
      </c>
      <c r="BL74" s="121">
        <v>0.8597730431930859</v>
      </c>
      <c r="BM74" s="121">
        <v>0.92615235396068396</v>
      </c>
      <c r="BN74" s="121">
        <v>1.0189793381448147</v>
      </c>
      <c r="BO74" s="121">
        <v>1.1421187785701949</v>
      </c>
      <c r="BP74" s="121">
        <v>1.2396625950114588</v>
      </c>
      <c r="BQ74" s="121">
        <v>1.3185146777712691</v>
      </c>
      <c r="BR74" s="121">
        <v>1.3833696619266211</v>
      </c>
    </row>
    <row r="75" spans="28:70" x14ac:dyDescent="0.3">
      <c r="AB75" s="56">
        <v>1</v>
      </c>
      <c r="AC75" s="121">
        <f t="shared" si="3"/>
        <v>0.467289719626168</v>
      </c>
      <c r="AD75" s="121">
        <v>2.140000000000001</v>
      </c>
      <c r="AE75" s="124">
        <f t="shared" si="9"/>
        <v>2.1551236791617931</v>
      </c>
      <c r="AF75" s="124">
        <f t="shared" si="9"/>
        <v>8.6204947166471726</v>
      </c>
      <c r="AG75" s="124">
        <f t="shared" si="9"/>
        <v>19.396113112456138</v>
      </c>
      <c r="AH75" s="124">
        <f t="shared" si="9"/>
        <v>34.48197886658869</v>
      </c>
      <c r="AI75" s="124">
        <f t="shared" si="9"/>
        <v>53.878091979044818</v>
      </c>
      <c r="AJ75" s="124">
        <f t="shared" si="9"/>
        <v>77.584452449824553</v>
      </c>
      <c r="AK75" s="124">
        <f t="shared" si="9"/>
        <v>105.60106027892787</v>
      </c>
      <c r="AL75" s="124">
        <f t="shared" si="9"/>
        <v>137.92791546635476</v>
      </c>
      <c r="AM75" s="124">
        <f t="shared" si="9"/>
        <v>174.56501801210524</v>
      </c>
      <c r="AN75" s="124">
        <f t="shared" si="9"/>
        <v>215.51236791617927</v>
      </c>
      <c r="AO75" s="127"/>
      <c r="AP75" s="125">
        <f>2/(PI()^2)*((1-$AF$6+(1/6)*AE75+(AP8/2)*((($Y$24/2)*AE75)+$Y$25-($AF$6*$Y$26))+((AP8^2)/4)*(($Y$27/2)*AE75+($Y$28/(2*AE75))+$Y$29-($AF$6*$Y$30))+(AP8/(2*AE75)))/$AQ$8)</f>
        <v>1.107795874139051</v>
      </c>
      <c r="AQ75" s="125">
        <f>2/(PI()^2)*((1-$AF$6+(1/6)*AF75+(AP8/2)*((($Y$24/2)*AF75)+$Y$25-($AF$6*$Y$26))+((AP8^2)/4)*(($Y$27/2)*AF75+($Y$28/(2*AF75))+$Y$29-($AF$6*$Y$30))+(AP8/(2*AF75)))/$AQ$8)</f>
        <v>1.456772389412909</v>
      </c>
      <c r="AR75" s="125">
        <f>2/(PI()^2)*((1-$AF$6+(1/6)*AG75+(AP8/2)*((($Y$24/2)*AG75)+$Y$25-($AF$6*$Y$26))+((AP8^2)/4)*(($Y$27/2)*AG75+($Y$28/(2*AG75))+$Y$29-($AF$6*$Y$30))+(AP8/(2*AG75)))/$AQ$8)</f>
        <v>2.4918531292660009</v>
      </c>
      <c r="AS75" s="125">
        <f>2/(PI()^2)*((1-$AF$6+(1/6)*AH75+(AP8/2)*((($Y$24/2)*AH75)+$Y$25-($AF$6*$Y$26))+((AP8^2)/4)*(($Y$27/2)*AH75+($Y$28/(2*AH75))+$Y$29-($AF$6*$Y$30))+(AP8/(2*AH75)))/$AQ$8)</f>
        <v>4.0004818994498921</v>
      </c>
      <c r="AT75" s="125">
        <f>2/(PI()^2)*((1-$AF$6+(1/6)*AI75+(AP8/2)*((($Y$24/2)*AI75)+$Y$25-($AF$6*$Y$26))+((AP8^2)/4)*(($Y$27/2)*AI75+($Y$28/(2*AI75))+$Y$29-($AF$6*$Y$30))+(AP8/(2*AI75)))/$AQ$8)</f>
        <v>5.9564717768331734</v>
      </c>
      <c r="AU75" s="125">
        <f>2/(PI()^2)*((1-$AF$6+(1/6)*AJ75+(AP8/2)*((($Y$24/2)*AJ75)+$Y$25-($AF$6*$Y$26))+((AP8^2)/4)*(($Y$27/2)*AJ75+($Y$28/(2*AJ75))+$Y$29-($AF$6*$Y$30))+(AP8/(2*AJ75)))/$AQ$8)</f>
        <v>8.3533610531106959</v>
      </c>
      <c r="AV75" s="125">
        <f>2/(PI()^2)*((1-$AF$6+(1/6)*AK75+(AP8/2)*((($Y$24/2)*AK75)+$Y$25-($AF$6*$Y$26))+((AP8^2)/4)*(($Y$27/2)*AK75+($Y$28/(2*AK75))+$Y$29-($AF$6*$Y$30))+(AP8/(2*AK75)))/$AQ$8)</f>
        <v>11.188935673557062</v>
      </c>
      <c r="AW75" s="125">
        <f>2/(PI()^2)*((1-$AF$6+(1/6)*AL75+(AP8/2)*((($Y$24/2)*AL75)+$Y$25-($AF$6*$Y$26))+((AP8^2)/4)*(($Y$27/2)*AL75+($Y$28/(2*AL75))+$Y$29-($AF$6*$Y$30))+(AP8/(2*AL75)))/$AQ$8)</f>
        <v>14.462270801833212</v>
      </c>
      <c r="AX75" s="125">
        <f>2/(PI()^2)*((1-$AF$6+(1/6)*AM75+(AP8/2)*((($Y$24/2)*AM75)+$Y$25-($AF$6*$Y$26))+((AP8^2)/4)*(($Y$27/2)*AM75+($Y$28/(2*AM75))+$Y$29-($AF$6*$Y$30))+(AP8/(2*AM75)))/$AQ$8)</f>
        <v>18.172924616673704</v>
      </c>
      <c r="AY75" s="121"/>
      <c r="AZ75" s="121">
        <f t="shared" si="5"/>
        <v>1.107795874139051</v>
      </c>
      <c r="BA75" s="121"/>
      <c r="BB75" s="121">
        <v>2.140000000000001</v>
      </c>
      <c r="BC75" s="121">
        <v>0.64390865336612135</v>
      </c>
      <c r="BD75" s="121">
        <v>0.65862791987588787</v>
      </c>
      <c r="BE75" s="121">
        <v>0.67279286074367251</v>
      </c>
      <c r="BF75" s="121">
        <v>0.68643356586186011</v>
      </c>
      <c r="BG75" s="121">
        <v>0.69957802446921979</v>
      </c>
      <c r="BH75" s="121">
        <v>0.72448070217993943</v>
      </c>
      <c r="BI75" s="121">
        <v>0.74768911201433597</v>
      </c>
      <c r="BJ75" s="121">
        <v>0.76936755947506441</v>
      </c>
      <c r="BK75" s="121">
        <v>0.81777334445282646</v>
      </c>
      <c r="BL75" s="121">
        <v>0.85929572813175414</v>
      </c>
      <c r="BM75" s="121">
        <v>0.92677625809783315</v>
      </c>
      <c r="BN75" s="121">
        <v>1.0211014331343304</v>
      </c>
      <c r="BO75" s="121">
        <v>1.1461457496077829</v>
      </c>
      <c r="BP75" s="121">
        <v>1.2451235961049669</v>
      </c>
      <c r="BQ75" s="121">
        <v>1.3250802725126336</v>
      </c>
      <c r="BR75" s="121">
        <v>1.3908029389418712</v>
      </c>
    </row>
    <row r="76" spans="28:70" x14ac:dyDescent="0.3">
      <c r="AB76" s="56">
        <v>1</v>
      </c>
      <c r="AC76" s="121">
        <f t="shared" si="3"/>
        <v>0.46296296296296274</v>
      </c>
      <c r="AD76" s="121">
        <v>2.160000000000001</v>
      </c>
      <c r="AE76" s="124">
        <f t="shared" si="9"/>
        <v>2.1153987485188077</v>
      </c>
      <c r="AF76" s="124">
        <f t="shared" si="9"/>
        <v>8.4615949940752309</v>
      </c>
      <c r="AG76" s="124">
        <f t="shared" si="9"/>
        <v>19.038588736669276</v>
      </c>
      <c r="AH76" s="124">
        <f t="shared" si="9"/>
        <v>33.846379976300923</v>
      </c>
      <c r="AI76" s="124">
        <f t="shared" si="9"/>
        <v>52.884968712970178</v>
      </c>
      <c r="AJ76" s="124">
        <f t="shared" si="9"/>
        <v>76.154354946677103</v>
      </c>
      <c r="AK76" s="124">
        <f t="shared" si="9"/>
        <v>103.65453867742157</v>
      </c>
      <c r="AL76" s="124">
        <f t="shared" si="9"/>
        <v>135.38551990520369</v>
      </c>
      <c r="AM76" s="124">
        <f t="shared" si="9"/>
        <v>171.34729863002343</v>
      </c>
      <c r="AN76" s="124">
        <f t="shared" si="9"/>
        <v>211.53987485188071</v>
      </c>
      <c r="AO76" s="127"/>
      <c r="AP76" s="125">
        <f>2/(PI()^2)*((1-$AF$6+(1/6)*AE76+(AP8/2)*((($Y$24/2)*AE76)+$Y$25-($AF$6*$Y$26))+((AP8^2)/4)*(($Y$27/2)*AE76+($Y$28/(2*AE76))+$Y$29-($AF$6*$Y$30))+(AP8/(2*AE76)))/$AQ$8)</f>
        <v>1.1114348605701272</v>
      </c>
      <c r="AQ76" s="125">
        <f>2/(PI()^2)*((1-$AF$6+(1/6)*AF76+(AP8/2)*((($Y$24/2)*AF76)+$Y$25-($AF$6*$Y$26))+((AP8^2)/4)*(($Y$27/2)*AF76+($Y$28/(2*AF76))+$Y$29-($AF$6*$Y$30))+(AP8/(2*AF76)))/$AQ$8)</f>
        <v>1.4425889702410146</v>
      </c>
      <c r="AR76" s="125">
        <f>2/(PI()^2)*((1-$AF$6+(1/6)*AG76+(AP8/2)*((($Y$24/2)*AG76)+$Y$25-($AF$6*$Y$26))+((AP8^2)/4)*(($Y$27/2)*AG76+($Y$28/(2*AG76))+$Y$29-($AF$6*$Y$30))+(AP8/(2*AG76)))/$AQ$8)</f>
        <v>2.4564810681324749</v>
      </c>
      <c r="AS76" s="125">
        <f>2/(PI()^2)*((1-$AF$6+(1/6)*AH76+(AP8/2)*((($Y$24/2)*AH76)+$Y$25-($AF$6*$Y$26))+((AP8^2)/4)*(($Y$27/2)*AH76+($Y$28/(2*AH76))+$Y$29-($AF$6*$Y$30))+(AP8/(2*AH76)))/$AQ$8)</f>
        <v>3.9365633815382663</v>
      </c>
      <c r="AT76" s="125">
        <f>2/(PI()^2)*((1-$AF$6+(1/6)*AI76+(AP8/2)*((($Y$24/2)*AI76)+$Y$25-($AF$6*$Y$26))+((AP8^2)/4)*(($Y$27/2)*AI76+($Y$28/(2*AI76))+$Y$29-($AF$6*$Y$30))+(AP8/(2*AI76)))/$AQ$8)</f>
        <v>5.8561572248609783</v>
      </c>
      <c r="AU76" s="125">
        <f>2/(PI()^2)*((1-$AF$6+(1/6)*AJ76+(AP8/2)*((($Y$24/2)*AJ76)+$Y$25-($AF$6*$Y$26))+((AP8^2)/4)*(($Y$27/2)*AJ76+($Y$28/(2*AJ76))+$Y$29-($AF$6*$Y$30))+(AP8/(2*AJ76)))/$AQ$8)</f>
        <v>8.2086795458103481</v>
      </c>
      <c r="AV76" s="125">
        <f>2/(PI()^2)*((1-$AF$6+(1/6)*AK76+(AP8/2)*((($Y$24/2)*AK76)+$Y$25-($AF$6*$Y$26))+((AP8^2)/4)*(($Y$27/2)*AK76+($Y$28/(2*AK76))+$Y$29-($AF$6*$Y$30))+(AP8/(2*AK76)))/$AQ$8)</f>
        <v>10.991874712076376</v>
      </c>
      <c r="AW76" s="125">
        <f>2/(PI()^2)*((1-$AF$6+(1/6)*AL76+(AP8/2)*((($Y$24/2)*AL76)+$Y$25-($AF$6*$Y$26))+((AP8^2)/4)*(($Y$27/2)*AL76+($Y$28/(2*AL76))+$Y$29-($AF$6*$Y$30))+(AP8/(2*AL76)))/$AQ$8)</f>
        <v>14.204800519880692</v>
      </c>
      <c r="AX76" s="125">
        <f>2/(PI()^2)*((1-$AF$6+(1/6)*AM76+(AP8/2)*((($Y$24/2)*AM76)+$Y$25-($AF$6*$Y$26))+((AP8^2)/4)*(($Y$27/2)*AM76+($Y$28/(2*AM76))+$Y$29-($AF$6*$Y$30))+(AP8/(2*AM76)))/$AQ$8)</f>
        <v>17.847006851026052</v>
      </c>
      <c r="AY76" s="121"/>
      <c r="AZ76" s="121">
        <f t="shared" si="5"/>
        <v>1.1114348605701272</v>
      </c>
      <c r="BA76" s="121"/>
      <c r="BB76" s="121">
        <v>2.160000000000001</v>
      </c>
      <c r="BC76" s="121">
        <v>0.63988367637326427</v>
      </c>
      <c r="BD76" s="121">
        <v>0.654862260820261</v>
      </c>
      <c r="BE76" s="121">
        <v>0.66927586809810224</v>
      </c>
      <c r="BF76" s="121">
        <v>0.68315520716920708</v>
      </c>
      <c r="BG76" s="121">
        <v>0.69652884059096265</v>
      </c>
      <c r="BH76" s="121">
        <v>0.72186357896378661</v>
      </c>
      <c r="BI76" s="121">
        <v>0.74547211704588312</v>
      </c>
      <c r="BJ76" s="121">
        <v>0.76752206439988802</v>
      </c>
      <c r="BK76" s="121">
        <v>0.81674932833943248</v>
      </c>
      <c r="BL76" s="121">
        <v>0.85896724902203492</v>
      </c>
      <c r="BM76" s="121">
        <v>0.92755933750560748</v>
      </c>
      <c r="BN76" s="121">
        <v>1.0233967694444328</v>
      </c>
      <c r="BO76" s="121">
        <v>1.1503638453927509</v>
      </c>
      <c r="BP76" s="121">
        <v>1.250789184140678</v>
      </c>
      <c r="BQ76" s="121">
        <v>1.3318608231238749</v>
      </c>
      <c r="BR76" s="121">
        <v>1.398459316351901</v>
      </c>
    </row>
    <row r="77" spans="28:70" x14ac:dyDescent="0.3">
      <c r="AB77" s="56">
        <v>1</v>
      </c>
      <c r="AC77" s="121">
        <f t="shared" si="3"/>
        <v>0.45871559633027503</v>
      </c>
      <c r="AD77" s="121">
        <v>2.180000000000001</v>
      </c>
      <c r="AE77" s="124">
        <f t="shared" si="9"/>
        <v>2.0767621414631234</v>
      </c>
      <c r="AF77" s="124">
        <f t="shared" si="9"/>
        <v>8.3070485658524937</v>
      </c>
      <c r="AG77" s="124">
        <f t="shared" si="9"/>
        <v>18.690859273168112</v>
      </c>
      <c r="AH77" s="124">
        <f t="shared" si="9"/>
        <v>33.228194263409975</v>
      </c>
      <c r="AI77" s="124">
        <f t="shared" si="9"/>
        <v>51.91905353657809</v>
      </c>
      <c r="AJ77" s="124">
        <f t="shared" si="9"/>
        <v>74.763437092672447</v>
      </c>
      <c r="AK77" s="124">
        <f t="shared" si="9"/>
        <v>101.76134493169307</v>
      </c>
      <c r="AL77" s="124">
        <f t="shared" si="9"/>
        <v>132.9127770536399</v>
      </c>
      <c r="AM77" s="124">
        <f t="shared" si="9"/>
        <v>168.21773345851304</v>
      </c>
      <c r="AN77" s="124">
        <f t="shared" si="9"/>
        <v>207.67621414631236</v>
      </c>
      <c r="AO77" s="127"/>
      <c r="AP77" s="125">
        <f>2/(PI()^2)*((1-$AF$6+(1/6)*AE77+(AP8/2)*((($Y$24/2)*AE77)+$Y$25-($AF$6*$Y$26))+((AP8^2)/4)*(($Y$27/2)*AE77+($Y$28/(2*AE77))+$Y$29-($AF$6*$Y$30))+(AP8/(2*AE77)))/$AQ$8)</f>
        <v>1.1152554050452179</v>
      </c>
      <c r="AQ77" s="125">
        <f>2/(PI()^2)*((1-$AF$6+(1/6)*AF77+(AP8/2)*((($Y$24/2)*AF77)+$Y$25-($AF$6*$Y$26))+((AP8^2)/4)*(($Y$27/2)*AF77+($Y$28/(2*AF77))+$Y$29-($AF$6*$Y$30))+(AP8/(2*AF77)))/$AQ$8)</f>
        <v>1.4288644403159114</v>
      </c>
      <c r="AR77" s="125">
        <f>2/(PI()^2)*((1-$AF$6+(1/6)*AG77+(AP8/2)*((($Y$24/2)*AG77)+$Y$25-($AF$6*$Y$26))+((AP8^2)/4)*(($Y$27/2)*AG77+($Y$28/(2*AG77))+$Y$29-($AF$6*$Y$30))+(AP8/(2*AG77)))/$AQ$8)</f>
        <v>2.4221093276368162</v>
      </c>
      <c r="AS77" s="125">
        <f>2/(PI()^2)*((1-$AF$6+(1/6)*AH77+(AP8/2)*((($Y$24/2)*AH77)+$Y$25-($AF$6*$Y$26))+((AP8^2)/4)*(($Y$27/2)*AH77+($Y$28/(2*AH77))+$Y$29-($AF$6*$Y$30))+(AP8/(2*AH77)))/$AQ$8)</f>
        <v>3.8744135848814873</v>
      </c>
      <c r="AT77" s="125">
        <f>2/(PI()^2)*((1-$AF$6+(1/6)*AI77+(AP8/2)*((($Y$24/2)*AI77)+$Y$25-($AF$6*$Y$26))+((AP8^2)/4)*(($Y$27/2)*AI77+($Y$28/(2*AI77))+$Y$29-($AF$6*$Y$30))+(AP8/(2*AI77)))/$AQ$8)</f>
        <v>5.7586021894519464</v>
      </c>
      <c r="AU77" s="125">
        <f>2/(PI()^2)*((1-$AF$6+(1/6)*AJ77+(AP8/2)*((($Y$24/2)*AJ77)+$Y$25-($AF$6*$Y$26))+((AP8^2)/4)*(($Y$27/2)*AJ77+($Y$28/(2*AJ77))+$Y$29-($AF$6*$Y$30))+(AP8/(2*AJ77)))/$AQ$8)</f>
        <v>8.0679696162915508</v>
      </c>
      <c r="AV77" s="125">
        <f>2/(PI()^2)*((1-$AF$6+(1/6)*AK77+(AP8/2)*((($Y$24/2)*AK77)+$Y$25-($AF$6*$Y$26))+((AP8^2)/4)*(($Y$27/2)*AK77+($Y$28/(2*AK77))+$Y$29-($AF$6*$Y$30))+(AP8/(2*AK77)))/$AQ$8)</f>
        <v>10.800218268737495</v>
      </c>
      <c r="AW77" s="125">
        <f>2/(PI()^2)*((1-$AF$6+(1/6)*AL77+(AP8/2)*((($Y$24/2)*AL77)+$Y$25-($AF$6*$Y$26))+((AP8^2)/4)*(($Y$27/2)*AL77+($Y$28/(2*AL77))+$Y$29-($AF$6*$Y$30))+(AP8/(2*AL77)))/$AQ$8)</f>
        <v>13.954388414014488</v>
      </c>
      <c r="AX77" s="125">
        <f>2/(PI()^2)*((1-$AF$6+(1/6)*AM77+(AP8/2)*((($Y$24/2)*AM77)+$Y$25-($AF$6*$Y$26))+((AP8^2)/4)*(($Y$27/2)*AM77+($Y$28/(2*AM77))+$Y$29-($AF$6*$Y$30))+(AP8/(2*AM77)))/$AQ$8)</f>
        <v>17.530021559812745</v>
      </c>
      <c r="AY77" s="121"/>
      <c r="AZ77" s="121">
        <f t="shared" si="5"/>
        <v>1.1152554050452179</v>
      </c>
      <c r="BA77" s="121"/>
      <c r="BB77" s="121">
        <v>2.180000000000001</v>
      </c>
      <c r="BC77" s="121">
        <v>0.63596896961445837</v>
      </c>
      <c r="BD77" s="121">
        <v>0.65120928425276015</v>
      </c>
      <c r="BE77" s="121">
        <v>0.66587387110281093</v>
      </c>
      <c r="BF77" s="121">
        <v>0.67999406395666351</v>
      </c>
      <c r="BG77" s="121">
        <v>0.69359900402424834</v>
      </c>
      <c r="BH77" s="121">
        <v>0.71936982215684853</v>
      </c>
      <c r="BI77" s="121">
        <v>0.74338221052005726</v>
      </c>
      <c r="BJ77" s="121">
        <v>0.76580711347564279</v>
      </c>
      <c r="BK77" s="121">
        <v>0.81586349773387767</v>
      </c>
      <c r="BL77" s="121">
        <v>0.85878342518358786</v>
      </c>
      <c r="BM77" s="121">
        <v>0.92849741152459209</v>
      </c>
      <c r="BN77" s="121">
        <v>1.0258611664557846</v>
      </c>
      <c r="BO77" s="121">
        <v>1.154768885380292</v>
      </c>
      <c r="BP77" s="121">
        <v>1.2566551786522115</v>
      </c>
      <c r="BQ77" s="121">
        <v>1.3388521492161536</v>
      </c>
      <c r="BR77" s="121">
        <v>1.4063346138422186</v>
      </c>
    </row>
    <row r="78" spans="28:70" x14ac:dyDescent="0.3">
      <c r="AB78" s="56">
        <v>1</v>
      </c>
      <c r="AC78" s="121">
        <f t="shared" si="3"/>
        <v>0.45454545454545431</v>
      </c>
      <c r="AD78" s="121">
        <v>2.2000000000000011</v>
      </c>
      <c r="AE78" s="124">
        <f t="shared" si="9"/>
        <v>2.0391744630349891</v>
      </c>
      <c r="AF78" s="124">
        <f t="shared" si="9"/>
        <v>8.1566978521399562</v>
      </c>
      <c r="AG78" s="124">
        <f t="shared" si="9"/>
        <v>18.352570167314902</v>
      </c>
      <c r="AH78" s="124">
        <f t="shared" si="9"/>
        <v>32.626791408559825</v>
      </c>
      <c r="AI78" s="124">
        <f t="shared" si="9"/>
        <v>50.979361575874726</v>
      </c>
      <c r="AJ78" s="124">
        <f t="shared" si="9"/>
        <v>73.410280669259606</v>
      </c>
      <c r="AK78" s="124">
        <f t="shared" si="9"/>
        <v>99.919548688714457</v>
      </c>
      <c r="AL78" s="124">
        <f t="shared" si="9"/>
        <v>130.5071656342393</v>
      </c>
      <c r="AM78" s="124">
        <f t="shared" si="9"/>
        <v>165.17313150583411</v>
      </c>
      <c r="AN78" s="124">
        <f t="shared" si="9"/>
        <v>203.91744630349891</v>
      </c>
      <c r="AO78" s="127"/>
      <c r="AP78" s="125">
        <f>2/(PI()^2)*((1-$AF$6+(1/6)*AE78+(AP8/2)*((($Y$24/2)*AE78)+$Y$25-($AF$6*$Y$26))+((AP8^2)/4)*(($Y$27/2)*AE78+($Y$28/(2*AE78))+$Y$29-($AF$6*$Y$30))+(AP8/(2*AE78)))/$AQ$8)</f>
        <v>1.1192535161520534</v>
      </c>
      <c r="AQ78" s="125">
        <f>2/(PI()^2)*((1-$AF$6+(1/6)*AF78+(AP8/2)*((($Y$24/2)*AF78)+$Y$25-($AF$6*$Y$26))+((AP8^2)/4)*(($Y$27/2)*AF78+($Y$28/(2*AF78))+$Y$29-($AF$6*$Y$30))+(AP8/(2*AF78)))/$AQ$8)</f>
        <v>1.4155828339885217</v>
      </c>
      <c r="AR78" s="125">
        <f>2/(PI()^2)*((1-$AF$6+(1/6)*AG78+(AP8/2)*((($Y$24/2)*AG78)+$Y$25-($AF$6*$Y$26))+((AP8^2)/4)*(($Y$27/2)*AG78+($Y$28/(2*AG78))+$Y$29-($AF$6*$Y$30))+(AP8/(2*AG78)))/$AQ$8)</f>
        <v>2.3887019850686002</v>
      </c>
      <c r="AS78" s="125">
        <f>2/(PI()^2)*((1-$AF$6+(1/6)*AH78+(AP8/2)*((($Y$24/2)*AH78)+$Y$25-($AF$6*$Y$26))+((AP8^2)/4)*(($Y$27/2)*AH78+($Y$28/(2*AH78))+$Y$29-($AF$6*$Y$30))+(AP8/(2*AH78)))/$AQ$8)</f>
        <v>3.813968646883243</v>
      </c>
      <c r="AT78" s="125">
        <f>2/(PI()^2)*((1-$AF$6+(1/6)*AI78+(AP8/2)*((($Y$24/2)*AI78)+$Y$25-($AF$6*$Y$26))+((AP8^2)/4)*(($Y$27/2)*AI78+($Y$28/(2*AI78))+$Y$29-($AF$6*$Y$30))+(AP8/(2*AI78)))/$AQ$8)</f>
        <v>5.6637068852993355</v>
      </c>
      <c r="AU78" s="125">
        <f>2/(PI()^2)*((1-$AF$6+(1/6)*AJ78+(AP8/2)*((($Y$24/2)*AJ78)+$Y$25-($AF$6*$Y$26))+((AP8^2)/4)*(($Y$27/2)*AJ78+($Y$28/(2*AJ78))+$Y$29-($AF$6*$Y$30))+(AP8/(2*AJ78)))/$AQ$8)</f>
        <v>7.9310875737126034</v>
      </c>
      <c r="AV78" s="125">
        <f>2/(PI()^2)*((1-$AF$6+(1/6)*AK78+(AP8/2)*((($Y$24/2)*AK78)+$Y$25-($AF$6*$Y$26))+((AP8^2)/4)*(($Y$27/2)*AK78+($Y$28/(2*AK78))+$Y$29-($AF$6*$Y$30))+(AP8/(2*AK78)))/$AQ$8)</f>
        <v>10.613770764339197</v>
      </c>
      <c r="AW78" s="125">
        <f>2/(PI()^2)*((1-$AF$6+(1/6)*AL78+(AP8/2)*((($Y$24/2)*AL78)+$Y$25-($AF$6*$Y$26))+((AP8^2)/4)*(($Y$27/2)*AL78+($Y$28/(2*AL78))+$Y$29-($AF$6*$Y$30))+(AP8/(2*AL78)))/$AQ$8)</f>
        <v>13.710779033849342</v>
      </c>
      <c r="AX78" s="125">
        <f>2/(PI()^2)*((1-$AF$6+(1/6)*AM78+(AP8/2)*((($Y$24/2)*AM78)+$Y$25-($AF$6*$Y$26))+((AP8^2)/4)*(($Y$27/2)*AM78+($Y$28/(2*AM78))+$Y$29-($AF$6*$Y$30))+(AP8/(2*AM78)))/$AQ$8)</f>
        <v>17.221645438639939</v>
      </c>
      <c r="AY78" s="121"/>
      <c r="AZ78" s="121">
        <f t="shared" si="5"/>
        <v>1.1192535161520534</v>
      </c>
      <c r="BA78" s="121"/>
      <c r="BB78" s="121">
        <v>2.2000000000000011</v>
      </c>
      <c r="BC78" s="121">
        <v>0.63216054154575219</v>
      </c>
      <c r="BD78" s="121">
        <v>0.6476649986295907</v>
      </c>
      <c r="BE78" s="121">
        <v>0.66258287821437589</v>
      </c>
      <c r="BF78" s="121">
        <v>0.67694614468137149</v>
      </c>
      <c r="BG78" s="121">
        <v>0.69078452322695671</v>
      </c>
      <c r="BH78" s="121">
        <v>0.71699544021893102</v>
      </c>
      <c r="BI78" s="121">
        <v>0.74141540089909108</v>
      </c>
      <c r="BJ78" s="121">
        <v>0.76421871516738982</v>
      </c>
      <c r="BK78" s="121">
        <v>0.81511186110954226</v>
      </c>
      <c r="BL78" s="121">
        <v>0.85874026509920343</v>
      </c>
      <c r="BM78" s="121">
        <v>0.92958648865755422</v>
      </c>
      <c r="BN78" s="121">
        <v>1.0284906327094177</v>
      </c>
      <c r="BO78" s="121">
        <v>1.1593568781825987</v>
      </c>
      <c r="BP78" s="121">
        <v>1.2627175883266368</v>
      </c>
      <c r="BQ78" s="121">
        <v>1.346050259550573</v>
      </c>
      <c r="BR78" s="121">
        <v>1.4144248402449082</v>
      </c>
    </row>
    <row r="79" spans="28:70" x14ac:dyDescent="0.3">
      <c r="AB79" s="56">
        <v>1</v>
      </c>
      <c r="AC79" s="121">
        <f t="shared" ref="AC79:AC142" si="10">AB79/AD79</f>
        <v>0.45045045045045023</v>
      </c>
      <c r="AD79" s="121">
        <v>2.2200000000000011</v>
      </c>
      <c r="AE79" s="124">
        <f t="shared" si="9"/>
        <v>2.0025980847920928</v>
      </c>
      <c r="AF79" s="124">
        <f t="shared" si="9"/>
        <v>8.0103923391683711</v>
      </c>
      <c r="AG79" s="124">
        <f t="shared" si="9"/>
        <v>18.02338276312884</v>
      </c>
      <c r="AH79" s="124">
        <f t="shared" si="9"/>
        <v>32.041569356673484</v>
      </c>
      <c r="AI79" s="124">
        <f t="shared" si="9"/>
        <v>50.064952119802307</v>
      </c>
      <c r="AJ79" s="124">
        <f t="shared" si="9"/>
        <v>72.09353105251536</v>
      </c>
      <c r="AK79" s="124">
        <f t="shared" si="9"/>
        <v>98.127306154812544</v>
      </c>
      <c r="AL79" s="124">
        <f t="shared" si="9"/>
        <v>128.16627742669394</v>
      </c>
      <c r="AM79" s="124">
        <f t="shared" si="9"/>
        <v>162.21044486815953</v>
      </c>
      <c r="AN79" s="124">
        <f t="shared" si="9"/>
        <v>200.25980847920923</v>
      </c>
      <c r="AO79" s="127"/>
      <c r="AP79" s="125">
        <f>2/(PI()^2)*((1-$AF$6+(1/6)*AE79+(AP8/2)*((($Y$24/2)*AE79)+$Y$25-($AF$6*$Y$26))+((AP8^2)/4)*(($Y$27/2)*AE79+($Y$28/(2*AE79))+$Y$29-($AF$6*$Y$30))+(AP8/(2*AE79)))/$AQ$8)</f>
        <v>1.1234253814580974</v>
      </c>
      <c r="AQ79" s="125">
        <f>2/(PI()^2)*((1-$AF$6+(1/6)*AF79+(AP8/2)*((($Y$24/2)*AF79)+$Y$25-($AF$6*$Y$26))+((AP8^2)/4)*(($Y$27/2)*AF79+($Y$28/(2*AF79))+$Y$29-($AF$6*$Y$30))+(AP8/(2*AF79)))/$AQ$8)</f>
        <v>1.4027289015286986</v>
      </c>
      <c r="AR79" s="125">
        <f>2/(PI()^2)*((1-$AF$6+(1/6)*AG79+(AP8/2)*((($Y$24/2)*AG79)+$Y$25-($AF$6*$Y$26))+((AP8^2)/4)*(($Y$27/2)*AG79+($Y$28/(2*AG79))+$Y$29-($AF$6*$Y$30))+(AP8/(2*AG79)))/$AQ$8)</f>
        <v>2.3562247285349991</v>
      </c>
      <c r="AS79" s="125">
        <f>2/(PI()^2)*((1-$AF$6+(1/6)*AH79+(AP8/2)*((($Y$24/2)*AH79)+$Y$25-($AF$6*$Y$26))+((AP8^2)/4)*(($Y$27/2)*AH79+($Y$28/(2*AH79))+$Y$29-($AF$6*$Y$30))+(AP8/(2*AH79)))/$AQ$8)</f>
        <v>3.7551675686229524</v>
      </c>
      <c r="AT79" s="125">
        <f>2/(PI()^2)*((1-$AF$6+(1/6)*AI79+(AP8/2)*((($Y$24/2)*AI79)+$Y$25-($AF$6*$Y$26))+((AP8^2)/4)*(($Y$27/2)*AI79+($Y$28/(2*AI79))+$Y$29-($AF$6*$Y$30))+(AP8/(2*AI79)))/$AQ$8)</f>
        <v>5.5713760015897389</v>
      </c>
      <c r="AU79" s="125">
        <f>2/(PI()^2)*((1-$AF$6+(1/6)*AJ79+(AP8/2)*((($Y$24/2)*AJ79)+$Y$25-($AF$6*$Y$26))+((AP8^2)/4)*(($Y$27/2)*AJ79+($Y$28/(2*AJ79))+$Y$29-($AF$6*$Y$30))+(AP8/(2*AJ79)))/$AQ$8)</f>
        <v>7.7978961705022014</v>
      </c>
      <c r="AV79" s="125">
        <f>2/(PI()^2)*((1-$AF$6+(1/6)*AK79+(AP8/2)*((($Y$24/2)*AK79)+$Y$25-($AF$6*$Y$26))+((AP8^2)/4)*(($Y$27/2)*AK79+($Y$28/(2*AK79))+$Y$29-($AF$6*$Y$30))+(AP8/(2*AK79)))/$AQ$8)</f>
        <v>10.432345389687205</v>
      </c>
      <c r="AW79" s="125">
        <f>2/(PI()^2)*((1-$AF$6+(1/6)*AL79+(AP8/2)*((($Y$24/2)*AL79)+$Y$25-($AF$6*$Y$26))+((AP8^2)/4)*(($Y$27/2)*AL79+($Y$28/(2*AL79))+$Y$29-($AF$6*$Y$30))+(AP8/(2*AL79)))/$AQ$8)</f>
        <v>13.473728383702928</v>
      </c>
      <c r="AX79" s="125">
        <f>2/(PI()^2)*((1-$AF$6+(1/6)*AM79+(AP8/2)*((($Y$24/2)*AM79)+$Y$25-($AF$6*$Y$26))+((AP8^2)/4)*(($Y$27/2)*AM79+($Y$28/(2*AM79))+$Y$29-($AF$6*$Y$30))+(AP8/(2*AM79)))/$AQ$8)</f>
        <v>16.921569680472196</v>
      </c>
      <c r="AY79" s="121"/>
      <c r="AZ79" s="121">
        <f t="shared" ref="AZ79:AZ142" si="11">MIN(AP79:AX79)</f>
        <v>1.1234253814580974</v>
      </c>
      <c r="BA79" s="121"/>
      <c r="BB79" s="121">
        <v>2.2200000000000011</v>
      </c>
      <c r="BC79" s="121">
        <v>0.62845457960883222</v>
      </c>
      <c r="BD79" s="121">
        <v>0.64422559139258906</v>
      </c>
      <c r="BE79" s="121">
        <v>0.65939907687498811</v>
      </c>
      <c r="BF79" s="121">
        <v>0.67400763678606124</v>
      </c>
      <c r="BG79" s="121">
        <v>0.68808158564252264</v>
      </c>
      <c r="BH79" s="121">
        <v>0.71473662059530885</v>
      </c>
      <c r="BI79" s="121">
        <v>0.73956787563057802</v>
      </c>
      <c r="BJ79" s="121">
        <v>0.76275305692542339</v>
      </c>
      <c r="BK79" s="121">
        <v>0.81449060592466638</v>
      </c>
      <c r="BL79" s="121">
        <v>0.85883395623610959</v>
      </c>
      <c r="BM79" s="121">
        <v>0.93082275639080392</v>
      </c>
      <c r="BN79" s="121">
        <v>1.031281355728191</v>
      </c>
      <c r="BO79" s="121">
        <v>1.1641240113904969</v>
      </c>
      <c r="BP79" s="121">
        <v>1.2689726008263011</v>
      </c>
      <c r="BQ79" s="121">
        <v>1.3534513418601921</v>
      </c>
      <c r="BR79" s="121">
        <v>1.4227261833608291</v>
      </c>
    </row>
    <row r="80" spans="28:70" x14ac:dyDescent="0.3">
      <c r="AB80" s="56">
        <v>1</v>
      </c>
      <c r="AC80" s="121">
        <f t="shared" si="10"/>
        <v>0.44642857142857123</v>
      </c>
      <c r="AD80" s="121">
        <v>2.2400000000000011</v>
      </c>
      <c r="AE80" s="124">
        <f t="shared" si="9"/>
        <v>1.9669970505997585</v>
      </c>
      <c r="AF80" s="124">
        <f t="shared" si="9"/>
        <v>7.867988202399034</v>
      </c>
      <c r="AG80" s="124">
        <f t="shared" si="9"/>
        <v>17.702973455397832</v>
      </c>
      <c r="AH80" s="124">
        <f t="shared" si="9"/>
        <v>31.471952809596136</v>
      </c>
      <c r="AI80" s="124">
        <f t="shared" si="9"/>
        <v>49.174926264993957</v>
      </c>
      <c r="AJ80" s="124">
        <f t="shared" si="9"/>
        <v>70.811893821591326</v>
      </c>
      <c r="AK80" s="124">
        <f t="shared" si="9"/>
        <v>96.382855479388169</v>
      </c>
      <c r="AL80" s="124">
        <f t="shared" si="9"/>
        <v>125.88781123838454</v>
      </c>
      <c r="AM80" s="124">
        <f t="shared" si="9"/>
        <v>159.32676109858045</v>
      </c>
      <c r="AN80" s="124">
        <f t="shared" si="9"/>
        <v>196.69970505997583</v>
      </c>
      <c r="AO80" s="127"/>
      <c r="AP80" s="125">
        <f>2/(PI()^2)*((1-$AF$6+(1/6)*AE80+(AP8/2)*((($Y$24/2)*AE80)+$Y$25-($AF$6*$Y$26))+((AP8^2)/4)*(($Y$27/2)*AE80+($Y$28/(2*AE80))+$Y$29-($AF$6*$Y$30))+(AP8/(2*AE80)))/$AQ$8)</f>
        <v>1.1277673579654131</v>
      </c>
      <c r="AQ80" s="125">
        <f>2/(PI()^2)*((1-$AF$6+(1/6)*AF80+(AP8/2)*((($Y$24/2)*AF80)+$Y$25-($AF$6*$Y$26))+((AP8^2)/4)*(($Y$27/2)*AF80+($Y$28/(2*AF80))+$Y$29-($AF$6*$Y$30))+(AP8/(2*AF80)))/$AQ$8)</f>
        <v>1.3902880709446941</v>
      </c>
      <c r="AR80" s="125">
        <f>2/(PI()^2)*((1-$AF$6+(1/6)*AG80+(AP8/2)*((($Y$24/2)*AG80)+$Y$25-($AF$6*$Y$26))+((AP8^2)/4)*(($Y$27/2)*AG80+($Y$28/(2*AG80))+$Y$29-($AF$6*$Y$30))+(AP8/(2*AG80)))/$AQ$8)</f>
        <v>2.3246447710545768</v>
      </c>
      <c r="AS80" s="125">
        <f>2/(PI()^2)*((1-$AF$6+(1/6)*AH80+(AP8/2)*((($Y$24/2)*AH80)+$Y$25-($AF$6*$Y$26))+((AP8^2)/4)*(($Y$27/2)*AH80+($Y$28/(2*AH80))+$Y$29-($AF$6*$Y$30))+(AP8/(2*AH80)))/$AQ$8)</f>
        <v>3.6979520621336177</v>
      </c>
      <c r="AT80" s="125">
        <f>2/(PI()^2)*((1-$AF$6+(1/6)*AI80+(AP8/2)*((($Y$24/2)*AI80)+$Y$25-($AF$6*$Y$26))+((AP8^2)/4)*(($Y$27/2)*AI80+($Y$28/(2*AI80))+$Y$29-($AF$6*$Y$30))+(AP8/(2*AI80)))/$AQ$8)</f>
        <v>5.4815184633747229</v>
      </c>
      <c r="AU80" s="125">
        <f>2/(PI()^2)*((1-$AF$6+(1/6)*AJ80+(AP8/2)*((($Y$24/2)*AJ80)+$Y$25-($AF$6*$Y$26))+((AP8^2)/4)*(($Y$27/2)*AJ80+($Y$28/(2*AJ80))+$Y$29-($AF$6*$Y$30))+(AP8/(2*AJ80)))/$AQ$8)</f>
        <v>7.6682642587345926</v>
      </c>
      <c r="AV80" s="125">
        <f>2/(PI()^2)*((1-$AF$6+(1/6)*AK80+(AP8/2)*((($Y$24/2)*AK80)+$Y$25-($AF$6*$Y$26))+((AP8^2)/4)*(($Y$27/2)*AK80+($Y$28/(2*AK80))+$Y$29-($AF$6*$Y$30))+(AP8/(2*AK80)))/$AQ$8)</f>
        <v>10.255763637882589</v>
      </c>
      <c r="AW80" s="125">
        <f>2/(PI()^2)*((1-$AF$6+(1/6)*AL80+(AP8/2)*((($Y$24/2)*AL80)+$Y$25-($AF$6*$Y$26))+((AP8^2)/4)*(($Y$27/2)*AL80+($Y$28/(2*AL80))+$Y$29-($AF$6*$Y$30))+(AP8/(2*AL80)))/$AQ$8)</f>
        <v>13.243003311707257</v>
      </c>
      <c r="AX80" s="125">
        <f>2/(PI()^2)*((1-$AF$6+(1/6)*AM80+(AP8/2)*((($Y$24/2)*AM80)+$Y$25-($AF$6*$Y$26))+((AP8^2)/4)*(($Y$27/2)*AM80+($Y$28/(2*AM80))+$Y$29-($AF$6*$Y$30))+(AP8/(2*AM80)))/$AQ$8)</f>
        <v>16.629499202476588</v>
      </c>
      <c r="AY80" s="121"/>
      <c r="AZ80" s="121">
        <f t="shared" si="11"/>
        <v>1.1277673579654131</v>
      </c>
      <c r="BA80" s="121"/>
      <c r="BB80" s="121">
        <v>2.2400000000000011</v>
      </c>
      <c r="BC80" s="121">
        <v>0.62484744068557341</v>
      </c>
      <c r="BD80" s="121">
        <v>0.6408874194237737</v>
      </c>
      <c r="BE80" s="121">
        <v>0.6563188239670058</v>
      </c>
      <c r="BF80" s="121">
        <v>0.67117489715360612</v>
      </c>
      <c r="BG80" s="121">
        <v>0.68548654815449317</v>
      </c>
      <c r="BH80" s="121">
        <v>0.71258972017128674</v>
      </c>
      <c r="BI80" s="121">
        <v>0.73783599160203794</v>
      </c>
      <c r="BJ80" s="121">
        <v>0.76140649563984508</v>
      </c>
      <c r="BK80" s="121">
        <v>0.81399608907694454</v>
      </c>
      <c r="BL80" s="121">
        <v>0.85906085550058953</v>
      </c>
      <c r="BM80" s="121">
        <v>0.93220257164885811</v>
      </c>
      <c r="BN80" s="121">
        <v>1.0342296924715464</v>
      </c>
      <c r="BO80" s="121">
        <v>1.1690666420283757</v>
      </c>
      <c r="BP80" s="121">
        <v>1.2754165732439353</v>
      </c>
      <c r="BQ80" s="121">
        <v>1.3610517533053124</v>
      </c>
      <c r="BR80" s="121">
        <v>1.4312350004150691</v>
      </c>
    </row>
    <row r="81" spans="28:70" x14ac:dyDescent="0.3">
      <c r="AB81" s="56">
        <v>1</v>
      </c>
      <c r="AC81" s="121">
        <f t="shared" si="10"/>
        <v>0.44247787610619449</v>
      </c>
      <c r="AD81" s="121">
        <v>2.2600000000000011</v>
      </c>
      <c r="AE81" s="124">
        <f t="shared" si="9"/>
        <v>1.9323369882311359</v>
      </c>
      <c r="AF81" s="124">
        <f t="shared" si="9"/>
        <v>7.7293479529245435</v>
      </c>
      <c r="AG81" s="124">
        <f t="shared" si="9"/>
        <v>17.391032894080222</v>
      </c>
      <c r="AH81" s="124">
        <f t="shared" si="9"/>
        <v>30.917391811698174</v>
      </c>
      <c r="AI81" s="124">
        <f t="shared" si="9"/>
        <v>48.3084247057784</v>
      </c>
      <c r="AJ81" s="124">
        <f t="shared" si="9"/>
        <v>69.564131576320889</v>
      </c>
      <c r="AK81" s="124">
        <f t="shared" si="9"/>
        <v>94.684512423325657</v>
      </c>
      <c r="AL81" s="124">
        <f t="shared" si="9"/>
        <v>123.6695672467927</v>
      </c>
      <c r="AM81" s="124">
        <f t="shared" si="9"/>
        <v>156.51929604672202</v>
      </c>
      <c r="AN81" s="124">
        <f t="shared" si="9"/>
        <v>193.2336988231136</v>
      </c>
      <c r="AO81" s="127"/>
      <c r="AP81" s="125">
        <f>2/(PI()^2)*((1-$AF$6+(1/6)*AE81+(AP8/2)*((($Y$24/2)*AE81)+$Y$25-($AF$6*$Y$26))+((AP8^2)/4)*(($Y$27/2)*AE81+($Y$28/(2*AE81))+$Y$29-($AF$6*$Y$30))+(AP8/(2*AE81)))/$AQ$8)</f>
        <v>1.1322759631541839</v>
      </c>
      <c r="AQ81" s="125">
        <f>2/(PI()^2)*((1-$AF$6+(1/6)*AF81+(AP8/2)*((($Y$24/2)*AF81)+$Y$25-($AF$6*$Y$26))+((AP8^2)/4)*(($Y$27/2)*AF81+($Y$28/(2*AF81))+$Y$29-($AF$6*$Y$30))+(AP8/(2*AF81)))/$AQ$8)</f>
        <v>1.3782464121572437</v>
      </c>
      <c r="AR81" s="125">
        <f>2/(PI()^2)*((1-$AF$6+(1/6)*AG81+(AP8/2)*((($Y$24/2)*AG81)+$Y$25-($AF$6*$Y$26))+((AP8^2)/4)*(($Y$27/2)*AG81+($Y$28/(2*AG81))+$Y$29-($AF$6*$Y$30))+(AP8/(2*AG81)))/$AQ$8)</f>
        <v>2.2939307699489899</v>
      </c>
      <c r="AS81" s="125">
        <f>2/(PI()^2)*((1-$AF$6+(1/6)*AH81+(AP8/2)*((($Y$24/2)*AH81)+$Y$25-($AF$6*$Y$26))+((AP8^2)/4)*(($Y$27/2)*AH81+($Y$28/(2*AH81))+$Y$29-($AF$6*$Y$30))+(AP8/(2*AH81)))/$AQ$8)</f>
        <v>3.6422664070981816</v>
      </c>
      <c r="AT81" s="125">
        <f>2/(PI()^2)*((1-$AF$6+(1/6)*AI81+(AP8/2)*((($Y$24/2)*AI81)+$Y$25-($AF$6*$Y$26))+((AP8^2)/4)*(($Y$27/2)*AI81+($Y$28/(2*AI81))+$Y$29-($AF$6*$Y$30))+(AP8/(2*AI81)))/$AQ$8)</f>
        <v>5.3940472076588923</v>
      </c>
      <c r="AU81" s="125">
        <f>2/(PI()^2)*((1-$AF$6+(1/6)*AJ81+(AP8/2)*((($Y$24/2)*AJ81)+$Y$25-($AF$6*$Y$26))+((AP8^2)/4)*(($Y$27/2)*AJ81+($Y$28/(2*AJ81))+$Y$29-($AF$6*$Y$30))+(AP8/(2*AJ81)))/$AQ$8)</f>
        <v>7.5420664676964062</v>
      </c>
      <c r="AV81" s="125">
        <f>2/(PI()^2)*((1-$AF$6+(1/6)*AK81+(AP8/2)*((($Y$24/2)*AK81)+$Y$25-($AF$6*$Y$26))+((AP8^2)/4)*(($Y$27/2)*AK81+($Y$28/(2*AK81))+$Y$29-($AF$6*$Y$30))+(AP8/(2*AK81)))/$AQ$8)</f>
        <v>10.083854865454372</v>
      </c>
      <c r="AW81" s="125">
        <f>2/(PI()^2)*((1-$AF$6+(1/6)*AL81+(AP8/2)*((($Y$24/2)*AL81)+$Y$25-($AF$6*$Y$26))+((AP8^2)/4)*(($Y$27/2)*AL81+($Y$28/(2*AL81))+$Y$29-($AF$6*$Y$30))+(AP8/(2*AL81)))/$AQ$8)</f>
        <v>13.018380936594111</v>
      </c>
      <c r="AX81" s="125">
        <f>2/(PI()^2)*((1-$AF$6+(1/6)*AM81+(AP8/2)*((($Y$24/2)*AM81)+$Y$25-($AF$6*$Y$26))+((AP8^2)/4)*(($Y$27/2)*AM81+($Y$28/(2*AM81))+$Y$29-($AF$6*$Y$30))+(AP8/(2*AM81)))/$AQ$8)</f>
        <v>16.345151920548027</v>
      </c>
      <c r="AY81" s="121"/>
      <c r="AZ81" s="121">
        <f t="shared" si="11"/>
        <v>1.1322759631541839</v>
      </c>
      <c r="BA81" s="121"/>
      <c r="BB81" s="121">
        <v>2.2600000000000011</v>
      </c>
      <c r="BC81" s="121">
        <v>0.62133564214126735</v>
      </c>
      <c r="BD81" s="121">
        <v>0.63764700008857278</v>
      </c>
      <c r="BE81" s="121">
        <v>0.65333863685618099</v>
      </c>
      <c r="BF81" s="121">
        <v>0.66844444315025098</v>
      </c>
      <c r="BG81" s="121">
        <v>0.6829959281297564</v>
      </c>
      <c r="BH81" s="121">
        <v>0.71055125631543392</v>
      </c>
      <c r="BI81" s="121">
        <v>0.73621626618415814</v>
      </c>
      <c r="BJ81" s="121">
        <v>0.7601755486838091</v>
      </c>
      <c r="BK81" s="121">
        <v>0.81362482794678914</v>
      </c>
      <c r="BL81" s="121">
        <v>0.85941748028126597</v>
      </c>
      <c r="BM81" s="121">
        <v>0.93372245183776981</v>
      </c>
      <c r="BN81" s="121">
        <v>1.0373321603789221</v>
      </c>
      <c r="BO81" s="121">
        <v>1.1741812875977606</v>
      </c>
      <c r="BP81" s="121">
        <v>1.282046023146395</v>
      </c>
      <c r="BQ81" s="121">
        <v>1.3688480115173844</v>
      </c>
      <c r="BR81" s="121">
        <v>1.4399478091010103</v>
      </c>
    </row>
    <row r="82" spans="28:70" x14ac:dyDescent="0.3">
      <c r="AB82" s="56">
        <v>1</v>
      </c>
      <c r="AC82" s="121">
        <f t="shared" si="10"/>
        <v>0.43859649122806993</v>
      </c>
      <c r="AD82" s="121">
        <v>2.2800000000000011</v>
      </c>
      <c r="AE82" s="124">
        <f t="shared" si="9"/>
        <v>1.8985850263714503</v>
      </c>
      <c r="AF82" s="124">
        <f t="shared" si="9"/>
        <v>7.5943401054858013</v>
      </c>
      <c r="AG82" s="124">
        <f t="shared" si="9"/>
        <v>17.087265237343058</v>
      </c>
      <c r="AH82" s="124">
        <f t="shared" si="9"/>
        <v>30.377360421943205</v>
      </c>
      <c r="AI82" s="124">
        <f t="shared" si="9"/>
        <v>47.464625659286256</v>
      </c>
      <c r="AJ82" s="124">
        <f t="shared" si="9"/>
        <v>68.34906094937223</v>
      </c>
      <c r="AK82" s="124">
        <f t="shared" si="9"/>
        <v>93.03066629220109</v>
      </c>
      <c r="AL82" s="124">
        <f t="shared" si="9"/>
        <v>121.50944168777282</v>
      </c>
      <c r="AM82" s="124">
        <f t="shared" si="9"/>
        <v>153.78538713608751</v>
      </c>
      <c r="AN82" s="124">
        <f t="shared" si="9"/>
        <v>189.85850263714502</v>
      </c>
      <c r="AO82" s="127"/>
      <c r="AP82" s="125">
        <f>2/(PI()^2)*((1-$AF$6+(1/6)*AE82+(AP8/2)*((($Y$24/2)*AE82)+$Y$25-($AF$6*$Y$26))+((AP8^2)/4)*(($Y$27/2)*AE82+($Y$28/(2*AE82))+$Y$29-($AF$6*$Y$30))+(AP8/(2*AE82)))/$AQ$8)</f>
        <v>1.1369478665737651</v>
      </c>
      <c r="AQ82" s="125">
        <f>2/(PI()^2)*((1-$AF$6+(1/6)*AF82+(AP8/2)*((($Y$24/2)*AF82)+$Y$25-($AF$6*$Y$26))+((AP8^2)/4)*(($Y$27/2)*AF82+($Y$28/(2*AF82))+$Y$29-($AF$6*$Y$30))+(AP8/(2*AF82)))/$AQ$8)</f>
        <v>1.3665906033637683</v>
      </c>
      <c r="AR82" s="125">
        <f>2/(PI()^2)*((1-$AF$6+(1/6)*AG82+(AP8/2)*((($Y$24/2)*AG82)+$Y$25-($AF$6*$Y$26))+((AP8^2)/4)*(($Y$27/2)*AG82+($Y$28/(2*AG82))+$Y$29-($AF$6*$Y$30))+(AP8/(2*AG82)))/$AQ$8)</f>
        <v>2.2640527511624358</v>
      </c>
      <c r="AS82" s="125">
        <f>2/(PI()^2)*((1-$AF$6+(1/6)*AH82+(AP8/2)*((($Y$24/2)*AH82)+$Y$25-($AF$6*$Y$26))+((AP8^2)/4)*(($Y$27/2)*AH82+($Y$28/(2*AH82))+$Y$29-($AF$6*$Y$30))+(AP8/(2*AH82)))/$AQ$8)</f>
        <v>3.5880573163063305</v>
      </c>
      <c r="AT82" s="125">
        <f>2/(PI()^2)*((1-$AF$6+(1/6)*AI82+(AP8/2)*((($Y$24/2)*AI82)+$Y$25-($AF$6*$Y$26))+((AP8^2)/4)*(($Y$27/2)*AI82+($Y$28/(2*AI82))+$Y$29-($AF$6*$Y$30))+(AP8/(2*AI82)))/$AQ$8)</f>
        <v>5.3088789731761183</v>
      </c>
      <c r="AU82" s="125">
        <f>2/(PI()^2)*((1-$AF$6+(1/6)*AJ82+(AP8/2)*((($Y$24/2)*AJ82)+$Y$25-($AF$6*$Y$26))+((AP8^2)/4)*(($Y$27/2)*AJ82+($Y$28/(2*AJ82))+$Y$29-($AF$6*$Y$30))+(AP8/(2*AJ82)))/$AQ$8)</f>
        <v>7.4191829011644348</v>
      </c>
      <c r="AV82" s="125">
        <f>2/(PI()^2)*((1-$AF$6+(1/6)*AK82+(AP8/2)*((($Y$24/2)*AK82)+$Y$25-($AF$6*$Y$26))+((AP8^2)/4)*(($Y$27/2)*AK82+($Y$28/(2*AK82))+$Y$29-($AF$6*$Y$30))+(AP8/(2*AK82)))/$AQ$8)</f>
        <v>9.9164558803209513</v>
      </c>
      <c r="AW82" s="125">
        <f>2/(PI()^2)*((1-$AF$6+(1/6)*AL82+(AP8/2)*((($Y$24/2)*AL82)+$Y$25-($AF$6*$Y$26))+((AP8^2)/4)*(($Y$27/2)*AL82+($Y$28/(2*AL82))+$Y$29-($AF$6*$Y$30))+(AP8/(2*AL82)))/$AQ$8)</f>
        <v>12.799648109522217</v>
      </c>
      <c r="AX82" s="125">
        <f>2/(PI()^2)*((1-$AF$6+(1/6)*AM82+(AP8/2)*((($Y$24/2)*AM82)+$Y$25-($AF$6*$Y$26))+((AP8^2)/4)*(($Y$27/2)*AM82+($Y$28/(2*AM82))+$Y$29-($AF$6*$Y$30))+(AP8/(2*AM82)))/$AQ$8)</f>
        <v>16.068258068184289</v>
      </c>
      <c r="AY82" s="121"/>
      <c r="AZ82" s="121">
        <f t="shared" si="11"/>
        <v>1.1369478665737651</v>
      </c>
      <c r="BA82" s="121"/>
      <c r="BB82" s="121">
        <v>2.2800000000000011</v>
      </c>
      <c r="BC82" s="121">
        <v>0.61791585341539312</v>
      </c>
      <c r="BD82" s="121">
        <v>0.63450100282659638</v>
      </c>
      <c r="BE82" s="121">
        <v>0.65045518498243415</v>
      </c>
      <c r="BF82" s="121">
        <v>0.66581294421638748</v>
      </c>
      <c r="BG82" s="121">
        <v>0.68060639500932019</v>
      </c>
      <c r="BH82" s="121">
        <v>0.70861789847036494</v>
      </c>
      <c r="BI82" s="121">
        <v>0.73470536882157778</v>
      </c>
      <c r="BJ82" s="121">
        <v>0.75905688550431505</v>
      </c>
      <c r="BK82" s="121">
        <v>0.81337349198814113</v>
      </c>
      <c r="BL82" s="121">
        <v>0.85990050003993135</v>
      </c>
      <c r="BM82" s="121">
        <v>0.93537906643600133</v>
      </c>
      <c r="BN82" s="121">
        <v>1.040585428960709</v>
      </c>
      <c r="BO82" s="121">
        <v>1.179464617668418</v>
      </c>
      <c r="BP82" s="121">
        <v>1.2888576201659256</v>
      </c>
      <c r="BQ82" s="121">
        <v>1.3768367861904256</v>
      </c>
      <c r="BR82" s="121">
        <v>1.4488612791718984</v>
      </c>
    </row>
    <row r="83" spans="28:70" x14ac:dyDescent="0.3">
      <c r="AB83" s="56">
        <v>1</v>
      </c>
      <c r="AC83" s="121">
        <f t="shared" si="10"/>
        <v>0.43478260869565194</v>
      </c>
      <c r="AD83" s="121">
        <v>2.3000000000000012</v>
      </c>
      <c r="AE83" s="124">
        <f t="shared" si="9"/>
        <v>1.8657097166520504</v>
      </c>
      <c r="AF83" s="124">
        <f t="shared" si="9"/>
        <v>7.4628388666082017</v>
      </c>
      <c r="AG83" s="124">
        <f t="shared" si="9"/>
        <v>16.791387449868459</v>
      </c>
      <c r="AH83" s="124">
        <f t="shared" si="9"/>
        <v>29.851355466432807</v>
      </c>
      <c r="AI83" s="124">
        <f t="shared" si="9"/>
        <v>46.642742916301252</v>
      </c>
      <c r="AJ83" s="124">
        <f t="shared" si="9"/>
        <v>67.165549799473837</v>
      </c>
      <c r="AK83" s="124">
        <f t="shared" si="9"/>
        <v>91.419776115950484</v>
      </c>
      <c r="AL83" s="124">
        <f t="shared" si="9"/>
        <v>119.40542186573123</v>
      </c>
      <c r="AM83" s="124">
        <f t="shared" si="9"/>
        <v>151.12248704881611</v>
      </c>
      <c r="AN83" s="124">
        <f t="shared" si="9"/>
        <v>186.57097166520501</v>
      </c>
      <c r="AO83" s="127"/>
      <c r="AP83" s="125">
        <f>2/(PI()^2)*((1-$AF$6+(1/6)*AE83+(AP8/2)*((($Y$24/2)*AE83)+$Y$25-($AF$6*$Y$26))+((AP8^2)/4)*(($Y$27/2)*AE83+($Y$28/(2*AE83))+$Y$29-($AF$6*$Y$30))+(AP8/(2*AE83)))/$AQ$8)</f>
        <v>1.1417798819433411</v>
      </c>
      <c r="AQ83" s="125">
        <f>2/(PI()^2)*((1-$AF$6+(1/6)*AF83+(AP8/2)*((($Y$24/2)*AF83)+$Y$25-($AF$6*$Y$26))+((AP8^2)/4)*(($Y$27/2)*AF83+($Y$28/(2*AF83))+$Y$29-($AF$6*$Y$30))+(AP8/(2*AF83)))/$AQ$8)</f>
        <v>1.3553078994410048</v>
      </c>
      <c r="AR83" s="125">
        <f>2/(PI()^2)*((1-$AF$6+(1/6)*AG83+(AP8/2)*((($Y$24/2)*AG83)+$Y$25-($AF$6*$Y$26))+((AP8^2)/4)*(($Y$27/2)*AG83+($Y$28/(2*AG83))+$Y$29-($AF$6*$Y$30))+(AP8/(2*AG83)))/$AQ$8)</f>
        <v>2.2349820381675713</v>
      </c>
      <c r="AS83" s="125">
        <f>2/(PI()^2)*((1-$AF$6+(1/6)*AH83+(AP8/2)*((($Y$24/2)*AH83)+$Y$25-($AF$6*$Y$26))+((AP8^2)/4)*(($Y$27/2)*AH83+($Y$28/(2*AH83))+$Y$29-($AF$6*$Y$30))+(AP8/(2*AH83)))/$AQ$8)</f>
        <v>3.5352738092650098</v>
      </c>
      <c r="AT83" s="125">
        <f>2/(PI()^2)*((1-$AF$6+(1/6)*AI83+(AP8/2)*((($Y$24/2)*AI83)+$Y$25-($AF$6*$Y$26))+((AP8^2)/4)*(($Y$27/2)*AI83+($Y$28/(2*AI83))+$Y$29-($AF$6*$Y$30))+(AP8/(2*AI83)))/$AQ$8)</f>
        <v>5.225934102906014</v>
      </c>
      <c r="AU83" s="125">
        <f>2/(PI()^2)*((1-$AF$6+(1/6)*AJ83+(AP8/2)*((($Y$24/2)*AJ83)+$Y$25-($AF$6*$Y$26))+((AP8^2)/4)*(($Y$27/2)*AJ83+($Y$28/(2*AJ83))+$Y$29-($AF$6*$Y$30))+(AP8/(2*AJ83)))/$AQ$8)</f>
        <v>7.2994988530293012</v>
      </c>
      <c r="AV83" s="125">
        <f>2/(PI()^2)*((1-$AF$6+(1/6)*AK83+(AP8/2)*((($Y$24/2)*AK83)+$Y$25-($AF$6*$Y$26))+((AP8^2)/4)*(($Y$27/2)*AK83+($Y$28/(2*AK83))+$Y$29-($AF$6*$Y$30))+(AP8/(2*AK83)))/$AQ$8)</f>
        <v>9.7534105547223557</v>
      </c>
      <c r="AW83" s="125">
        <f>2/(PI()^2)*((1-$AF$6+(1/6)*AL83+(AP8/2)*((($Y$24/2)*AL83)+$Y$25-($AF$6*$Y$26))+((AP8^2)/4)*(($Y$27/2)*AL83+($Y$28/(2*AL83))+$Y$29-($AF$6*$Y$30))+(AP8/(2*AL83)))/$AQ$8)</f>
        <v>12.586600908519367</v>
      </c>
      <c r="AX83" s="125">
        <f>2/(PI()^2)*((1-$AF$6+(1/6)*AM83+(AP8/2)*((($Y$24/2)*AM83)+$Y$25-($AF$6*$Y$26))+((AP8^2)/4)*(($Y$27/2)*AM83+($Y$28/(2*AM83))+$Y$29-($AF$6*$Y$30))+(AP8/(2*AM83)))/$AQ$8)</f>
        <v>15.798559556639276</v>
      </c>
      <c r="AY83" s="121"/>
      <c r="AZ83" s="121">
        <f t="shared" si="11"/>
        <v>1.1417798819433411</v>
      </c>
      <c r="BA83" s="121"/>
      <c r="BB83" s="121">
        <v>2.3000000000000012</v>
      </c>
      <c r="BC83" s="121">
        <v>0.61458488812201495</v>
      </c>
      <c r="BD83" s="121">
        <v>0.63144624125203397</v>
      </c>
      <c r="BE83" s="121">
        <v>0.64766528196025153</v>
      </c>
      <c r="BF83" s="121">
        <v>0.66327721396695227</v>
      </c>
      <c r="BG83" s="121">
        <v>0.67831476240871036</v>
      </c>
      <c r="BH83" s="121">
        <v>0.70678646025314285</v>
      </c>
      <c r="BI83" s="121">
        <v>0.73330011313329835</v>
      </c>
      <c r="BJ83" s="121">
        <v>0.7580473197226214</v>
      </c>
      <c r="BK83" s="121">
        <v>0.81323889482890022</v>
      </c>
      <c r="BL83" s="121">
        <v>0.86050672841199749</v>
      </c>
      <c r="BM83" s="121">
        <v>0.93716922909491218</v>
      </c>
      <c r="BN83" s="121">
        <v>1.0439863118988129</v>
      </c>
      <c r="BO83" s="121">
        <v>1.1849134459790578</v>
      </c>
      <c r="BP83" s="121">
        <v>1.2958481781010107</v>
      </c>
      <c r="BQ83" s="121">
        <v>1.3850148911820197</v>
      </c>
      <c r="BR83" s="121">
        <v>1.4579722245419813</v>
      </c>
    </row>
    <row r="84" spans="28:70" x14ac:dyDescent="0.3">
      <c r="AB84" s="56">
        <v>1</v>
      </c>
      <c r="AC84" s="121">
        <f t="shared" si="10"/>
        <v>0.4310344827586205</v>
      </c>
      <c r="AD84" s="121">
        <v>2.3200000000000012</v>
      </c>
      <c r="AE84" s="124">
        <f t="shared" si="9"/>
        <v>1.8336809603688595</v>
      </c>
      <c r="AF84" s="124">
        <f t="shared" si="9"/>
        <v>7.3347238414754381</v>
      </c>
      <c r="AG84" s="124">
        <f t="shared" si="9"/>
        <v>16.503128643319741</v>
      </c>
      <c r="AH84" s="124">
        <f t="shared" si="9"/>
        <v>29.338895365901752</v>
      </c>
      <c r="AI84" s="124">
        <f t="shared" si="9"/>
        <v>45.842024009221483</v>
      </c>
      <c r="AJ84" s="124">
        <f t="shared" si="9"/>
        <v>66.012514573278963</v>
      </c>
      <c r="AK84" s="124">
        <f t="shared" si="9"/>
        <v>89.850367058074127</v>
      </c>
      <c r="AL84" s="124">
        <f t="shared" si="9"/>
        <v>117.35558146360701</v>
      </c>
      <c r="AM84" s="124">
        <f t="shared" si="9"/>
        <v>148.52815778987767</v>
      </c>
      <c r="AN84" s="124">
        <f t="shared" si="9"/>
        <v>183.36809603688593</v>
      </c>
      <c r="AO84" s="127"/>
      <c r="AP84" s="125">
        <f>2/(PI()^2)*((1-$AF$6+(1/6)*AE84+(AP8/2)*((($Y$24/2)*AE84)+$Y$25-($AF$6*$Y$26))+((AP8^2)/4)*(($Y$27/2)*AE84+($Y$28/(2*AE84))+$Y$29-($AF$6*$Y$30))+(AP8/(2*AE84)))/$AQ$8)</f>
        <v>1.1467689597271968</v>
      </c>
      <c r="AQ84" s="125">
        <f>2/(PI()^2)*((1-$AF$6+(1/6)*AF84+(AP8/2)*((($Y$24/2)*AF84)+$Y$25-($AF$6*$Y$26))+((AP8^2)/4)*(($Y$27/2)*AF84+($Y$28/(2*AF84))+$Y$29-($AF$6*$Y$30))+(AP8/(2*AF84)))/$AQ$8)</f>
        <v>1.3443861022460939</v>
      </c>
      <c r="AR84" s="125">
        <f>2/(PI()^2)*((1-$AF$6+(1/6)*AG84+(AP8/2)*((($Y$24/2)*AG84)+$Y$25-($AF$6*$Y$26))+((AP8^2)/4)*(($Y$27/2)*AG84+($Y$28/(2*AG84))+$Y$29-($AF$6*$Y$30))+(AP8/(2*AG84)))/$AQ$8)</f>
        <v>2.206691185142962</v>
      </c>
      <c r="AS84" s="125">
        <f>2/(PI()^2)*((1-$AF$6+(1/6)*AH84+(AP8/2)*((($Y$24/2)*AH84)+$Y$25-($AF$6*$Y$26))+((AP8^2)/4)*(($Y$27/2)*AH84+($Y$28/(2*AH84))+$Y$29-($AF$6*$Y$30))+(AP8/(2*AH84)))/$AQ$8)</f>
        <v>3.4838670934027816</v>
      </c>
      <c r="AT84" s="125">
        <f>2/(PI()^2)*((1-$AF$6+(1/6)*AI84+(AP8/2)*((($Y$24/2)*AI84)+$Y$25-($AF$6*$Y$26))+((AP8^2)/4)*(($Y$27/2)*AI84+($Y$28/(2*AI84))+$Y$29-($AF$6*$Y$30))+(AP8/(2*AI84)))/$AQ$8)</f>
        <v>5.1451363584557033</v>
      </c>
      <c r="AU84" s="125">
        <f>2/(PI()^2)*((1-$AF$6+(1/6)*AJ84+(AP8/2)*((($Y$24/2)*AJ84)+$Y$25-($AF$6*$Y$26))+((AP8^2)/4)*(($Y$27/2)*AJ84+($Y$28/(2*AJ84))+$Y$29-($AF$6*$Y$30))+(AP8/(2*AJ84)))/$AQ$8)</f>
        <v>7.1829045400052731</v>
      </c>
      <c r="AV84" s="125">
        <f>2/(PI()^2)*((1-$AF$6+(1/6)*AK84+(AP8/2)*((($Y$24/2)*AK84)+$Y$25-($AF$6*$Y$26))+((AP8^2)/4)*(($Y$27/2)*AK84+($Y$28/(2*AK84))+$Y$29-($AF$6*$Y$30))+(AP8/(2*AK84)))/$AQ$8)</f>
        <v>9.5945694614085522</v>
      </c>
      <c r="AW84" s="125">
        <f>2/(PI()^2)*((1-$AF$6+(1/6)*AL84+(AP8/2)*((($Y$24/2)*AL84)+$Y$25-($AF$6*$Y$26))+((AP8^2)/4)*(($Y$27/2)*AL84+($Y$28/(2*AL84))+$Y$29-($AF$6*$Y$30))+(AP8/(2*AL84)))/$AQ$8)</f>
        <v>12.379044163299811</v>
      </c>
      <c r="AX84" s="125">
        <f>2/(PI()^2)*((1-$AF$6+(1/6)*AM84+(AP8/2)*((($Y$24/2)*AM84)+$Y$25-($AF$6*$Y$26))+((AP8^2)/4)*(($Y$27/2)*AM84+($Y$28/(2*AM84))+$Y$29-($AF$6*$Y$30))+(AP8/(2*AM84)))/$AQ$8)</f>
        <v>15.535809373520094</v>
      </c>
      <c r="AY84" s="121"/>
      <c r="AZ84" s="121">
        <f t="shared" si="11"/>
        <v>1.1467689597271968</v>
      </c>
      <c r="BA84" s="121"/>
      <c r="BB84" s="121">
        <v>2.3200000000000012</v>
      </c>
      <c r="BC84" s="121">
        <v>0.61133969662481003</v>
      </c>
      <c r="BD84" s="121">
        <v>0.62847966572868252</v>
      </c>
      <c r="BE84" s="121">
        <v>0.64496587815371376</v>
      </c>
      <c r="BF84" s="121">
        <v>0.66083420276645799</v>
      </c>
      <c r="BG84" s="121">
        <v>0.67611798069300255</v>
      </c>
      <c r="BH84" s="121">
        <v>0.70505389203031543</v>
      </c>
      <c r="BI84" s="121">
        <v>0.73199744948772183</v>
      </c>
      <c r="BJ84" s="121">
        <v>0.7571438017092913</v>
      </c>
      <c r="BK84" s="121">
        <v>0.81321798684598456</v>
      </c>
      <c r="BL84" s="121">
        <v>0.86123311578157236</v>
      </c>
      <c r="BM84" s="121">
        <v>0.93908989021387301</v>
      </c>
      <c r="BN84" s="121">
        <v>1.0475317596218392</v>
      </c>
      <c r="BO84" s="121">
        <v>1.1905247230126537</v>
      </c>
      <c r="BP84" s="121">
        <v>1.3030146474918323</v>
      </c>
      <c r="BQ84" s="121">
        <v>1.3933792770889106</v>
      </c>
      <c r="BR84" s="121">
        <v>1.4672775958622353</v>
      </c>
    </row>
    <row r="85" spans="28:70" x14ac:dyDescent="0.3">
      <c r="AB85" s="56">
        <v>1</v>
      </c>
      <c r="AC85" s="121">
        <f t="shared" si="10"/>
        <v>0.42735042735042711</v>
      </c>
      <c r="AD85" s="121">
        <v>2.3400000000000012</v>
      </c>
      <c r="AE85" s="124">
        <f t="shared" si="9"/>
        <v>1.8024699395663208</v>
      </c>
      <c r="AF85" s="124">
        <f t="shared" si="9"/>
        <v>7.2098797582652834</v>
      </c>
      <c r="AG85" s="124">
        <f t="shared" si="9"/>
        <v>16.222229456096887</v>
      </c>
      <c r="AH85" s="124">
        <f t="shared" si="9"/>
        <v>28.839519033061134</v>
      </c>
      <c r="AI85" s="124">
        <f t="shared" si="9"/>
        <v>45.061748489158013</v>
      </c>
      <c r="AJ85" s="124">
        <f t="shared" si="9"/>
        <v>64.888917824387548</v>
      </c>
      <c r="AK85" s="124">
        <f t="shared" si="9"/>
        <v>88.321027038749733</v>
      </c>
      <c r="AL85" s="124">
        <f t="shared" si="9"/>
        <v>115.35807613224453</v>
      </c>
      <c r="AM85" s="124">
        <f t="shared" si="9"/>
        <v>146.00006510487199</v>
      </c>
      <c r="AN85" s="124">
        <f t="shared" si="9"/>
        <v>180.24699395663205</v>
      </c>
      <c r="AO85" s="127"/>
      <c r="AP85" s="125">
        <f>2/(PI()^2)*((1-$AF$6+(1/6)*AE85+(AP8/2)*((($Y$24/2)*AE85)+$Y$25-($AF$6*$Y$26))+((AP8^2)/4)*(($Y$27/2)*AE85+($Y$28/(2*AE85))+$Y$29-($AF$6*$Y$30))+(AP8/(2*AE85)))/$AQ$8)</f>
        <v>1.1519121801522927</v>
      </c>
      <c r="AQ85" s="125">
        <f>2/(PI()^2)*((1-$AF$6+(1/6)*AF85+(AP8/2)*((($Y$24/2)*AF85)+$Y$25-($AF$6*$Y$26))+((AP8^2)/4)*(($Y$27/2)*AF85+($Y$28/(2*AF85))+$Y$29-($AF$6*$Y$30))+(AP8/(2*AF85)))/$AQ$8)</f>
        <v>1.3338135326868747</v>
      </c>
      <c r="AR85" s="125">
        <f>2/(PI()^2)*((1-$AF$6+(1/6)*AG85+(AP8/2)*((($Y$24/2)*AG85)+$Y$25-($AF$6*$Y$26))+((AP8^2)/4)*(($Y$27/2)*AG85+($Y$28/(2*AG85))+$Y$29-($AF$6*$Y$30))+(AP8/(2*AG85)))/$AQ$8)</f>
        <v>2.1791539141312484</v>
      </c>
      <c r="AS85" s="125">
        <f>2/(PI()^2)*((1-$AF$6+(1/6)*AH85+(AP8/2)*((($Y$24/2)*AH85)+$Y$25-($AF$6*$Y$26))+((AP8^2)/4)*(($Y$27/2)*AH85+($Y$28/(2*AH85))+$Y$29-($AF$6*$Y$30))+(AP8/(2*AH85)))/$AQ$8)</f>
        <v>3.4337904523510061</v>
      </c>
      <c r="AT85" s="125">
        <f>2/(PI()^2)*((1-$AF$6+(1/6)*AI85+(AP8/2)*((($Y$24/2)*AI85)+$Y$25-($AF$6*$Y$26))+((AP8^2)/4)*(($Y$27/2)*AI85+($Y$28/(2*AI85))+$Y$29-($AF$6*$Y$30))+(AP8/(2*AI85)))/$AQ$8)</f>
        <v>5.0664127454991874</v>
      </c>
      <c r="AU85" s="125">
        <f>2/(PI()^2)*((1-$AF$6+(1/6)*AJ85+(AP8/2)*((($Y$24/2)*AJ85)+$Y$25-($AF$6*$Y$26))+((AP8^2)/4)*(($Y$27/2)*AJ85+($Y$28/(2*AJ85))+$Y$29-($AF$6*$Y$30))+(AP8/(2*AJ85)))/$AQ$8)</f>
        <v>7.0692948502629074</v>
      </c>
      <c r="AV85" s="125">
        <f>2/(PI()^2)*((1-$AF$6+(1/6)*AK85+(AP8/2)*((($Y$24/2)*AK85)+$Y$25-($AF$6*$Y$26))+((AP8^2)/4)*(($Y$27/2)*AK85+($Y$28/(2*AK85))+$Y$29-($AF$6*$Y$30))+(AP8/(2*AK85)))/$AQ$8)</f>
        <v>9.4397895315005886</v>
      </c>
      <c r="AW85" s="125">
        <f>2/(PI()^2)*((1-$AF$6+(1/6)*AL85+(AP8/2)*((($Y$24/2)*AL85)+$Y$25-($AF$6*$Y$26))+((AP8^2)/4)*(($Y$27/2)*AL85+($Y$28/(2*AL85))+$Y$29-($AF$6*$Y$30))+(AP8/(2*AL85)))/$AQ$8)</f>
        <v>12.176791008388982</v>
      </c>
      <c r="AX85" s="125">
        <f>2/(PI()^2)*((1-$AF$6+(1/6)*AM85+(AP8/2)*((($Y$24/2)*AM85)+$Y$25-($AF$6*$Y$26))+((AP8^2)/4)*(($Y$27/2)*AM85+($Y$28/(2*AM85))+$Y$29-($AF$6*$Y$30))+(AP8/(2*AM85)))/$AQ$8)</f>
        <v>15.2797710172105</v>
      </c>
      <c r="AY85" s="121"/>
      <c r="AZ85" s="121">
        <f t="shared" si="11"/>
        <v>1.1519121801522927</v>
      </c>
      <c r="BA85" s="121"/>
      <c r="BB85" s="121">
        <v>2.3400000000000012</v>
      </c>
      <c r="BC85" s="121">
        <v>0.60817735905441139</v>
      </c>
      <c r="BD85" s="121">
        <v>0.62559835638729011</v>
      </c>
      <c r="BE85" s="121">
        <v>0.64235405369384113</v>
      </c>
      <c r="BF85" s="121">
        <v>0.65848099074633681</v>
      </c>
      <c r="BG85" s="121">
        <v>0.6740131299941694</v>
      </c>
      <c r="BH85" s="121">
        <v>0.70341727393526454</v>
      </c>
      <c r="BI85" s="121">
        <v>0.7307944580200052</v>
      </c>
      <c r="BJ85" s="121">
        <v>0.75634341160155016</v>
      </c>
      <c r="BK85" s="121">
        <v>0.81330784818270618</v>
      </c>
      <c r="BL85" s="121">
        <v>0.86207674229885056</v>
      </c>
      <c r="BM85" s="121">
        <v>0.94113812995769297</v>
      </c>
      <c r="BN85" s="121">
        <v>1.0512188523225883</v>
      </c>
      <c r="BO85" s="121">
        <v>1.1962955290140596</v>
      </c>
      <c r="BP85" s="121">
        <v>1.3103541086380186</v>
      </c>
      <c r="BQ85" s="121">
        <v>1.4019270242648838</v>
      </c>
      <c r="BR85" s="121">
        <v>1.4668142899072398</v>
      </c>
    </row>
    <row r="86" spans="28:70" x14ac:dyDescent="0.3">
      <c r="AB86" s="56">
        <v>1</v>
      </c>
      <c r="AC86" s="121">
        <f t="shared" si="10"/>
        <v>0.42372881355932179</v>
      </c>
      <c r="AD86" s="121">
        <v>2.3600000000000012</v>
      </c>
      <c r="AE86" s="124">
        <f t="shared" si="9"/>
        <v>1.7720490521921406</v>
      </c>
      <c r="AF86" s="124">
        <f t="shared" si="9"/>
        <v>7.0881962087685624</v>
      </c>
      <c r="AG86" s="124">
        <f t="shared" si="9"/>
        <v>15.948441469729268</v>
      </c>
      <c r="AH86" s="124">
        <f t="shared" si="9"/>
        <v>28.35278483507425</v>
      </c>
      <c r="AI86" s="124">
        <f t="shared" si="9"/>
        <v>44.301226304803514</v>
      </c>
      <c r="AJ86" s="124">
        <f t="shared" si="9"/>
        <v>63.793765878917071</v>
      </c>
      <c r="AK86" s="124">
        <f t="shared" si="9"/>
        <v>86.830403557414911</v>
      </c>
      <c r="AL86" s="124">
        <f t="shared" si="9"/>
        <v>113.411139340297</v>
      </c>
      <c r="AM86" s="124">
        <f t="shared" si="9"/>
        <v>143.5359732275634</v>
      </c>
      <c r="AN86" s="124">
        <f t="shared" si="9"/>
        <v>177.20490521921406</v>
      </c>
      <c r="AO86" s="127"/>
      <c r="AP86" s="125">
        <f>2/(PI()^2)*((1-$AF$6+(1/6)*AE86+(AP8/2)*((($Y$24/2)*AE86)+$Y$25-($AF$6*$Y$26))+((AP8^2)/4)*(($Y$27/2)*AE86+($Y$28/(2*AE86))+$Y$29-($AF$6*$Y$30))+(AP8/(2*AE86)))/$AQ$8)</f>
        <v>1.1572067466382814</v>
      </c>
      <c r="AQ86" s="125">
        <f>2/(PI()^2)*((1-$AF$6+(1/6)*AF86+(AP8/2)*((($Y$24/2)*AF86)+$Y$25-($AF$6*$Y$26))+((AP8^2)/4)*(($Y$27/2)*AF86+($Y$28/(2*AF86))+$Y$29-($AF$6*$Y$30))+(AP8/(2*AF86)))/$AQ$8)</f>
        <v>1.3235790044419624</v>
      </c>
      <c r="AR86" s="125">
        <f>2/(PI()^2)*((1-$AF$6+(1/6)*AG86+(AP8/2)*((($Y$24/2)*AG86)+$Y$25-($AF$6*$Y$26))+((AP8^2)/4)*(($Y$27/2)*AG86+($Y$28/(2*AG86))+$Y$29-($AF$6*$Y$30))+(AP8/(2*AG86)))/$AQ$8)</f>
        <v>2.1523450559093131</v>
      </c>
      <c r="AS86" s="125">
        <f>2/(PI()^2)*((1-$AF$6+(1/6)*AH86+(AP8/2)*((($Y$24/2)*AH86)+$Y$25-($AF$6*$Y$26))+((AP8^2)/4)*(($Y$27/2)*AH86+($Y$28/(2*AH86))+$Y$29-($AF$6*$Y$30))+(AP8/(2*AH86)))/$AQ$8)</f>
        <v>3.3849991408241387</v>
      </c>
      <c r="AT86" s="125">
        <f>2/(PI()^2)*((1-$AF$6+(1/6)*AI86+(AP8/2)*((($Y$24/2)*AI86)+$Y$25-($AF$6*$Y$26))+((AP8^2)/4)*(($Y$27/2)*AI86+($Y$28/(2*AI86))+$Y$29-($AF$6*$Y$30))+(AP8/(2*AI86)))/$AQ$8)</f>
        <v>4.9896933495278057</v>
      </c>
      <c r="AU86" s="125">
        <f>2/(PI()^2)*((1-$AF$6+(1/6)*AJ86+(AP8/2)*((($Y$24/2)*AJ86)+$Y$25-($AF$6*$Y$26))+((AP8^2)/4)*(($Y$27/2)*AJ86+($Y$28/(2*AJ86))+$Y$29-($AF$6*$Y$30))+(AP8/(2*AJ86)))/$AQ$8)</f>
        <v>6.9585691069097377</v>
      </c>
      <c r="AV86" s="125">
        <f>2/(PI()^2)*((1-$AF$6+(1/6)*AK86+(AP8/2)*((($Y$24/2)*AK86)+$Y$25-($AF$6*$Y$26))+((AP8^2)/4)*(($Y$27/2)*AK86+($Y$28/(2*AK86))+$Y$29-($AF$6*$Y$30))+(AP8/(2*AK86)))/$AQ$8)</f>
        <v>9.2889337325614836</v>
      </c>
      <c r="AW86" s="125">
        <f>2/(PI()^2)*((1-$AF$6+(1/6)*AL86+(AP8/2)*((($Y$24/2)*AL86)+$Y$25-($AF$6*$Y$26))+((AP8^2)/4)*(($Y$27/2)*AL86+($Y$28/(2*AL86))+$Y$29-($AF$6*$Y$30))+(AP8/(2*AL86)))/$AQ$8)</f>
        <v>11.979662462644709</v>
      </c>
      <c r="AX86" s="125">
        <f>2/(PI()^2)*((1-$AF$6+(1/6)*AM86+(AP8/2)*((($Y$24/2)*AM86)+$Y$25-($AF$6*$Y$26))+((AP8^2)/4)*(($Y$27/2)*AM86+($Y$28/(2*AM86))+$Y$29-($AF$6*$Y$30))+(AP8/(2*AM86)))/$AQ$8)</f>
        <v>15.030217964702434</v>
      </c>
      <c r="AY86" s="121"/>
      <c r="AZ86" s="121">
        <f t="shared" si="11"/>
        <v>1.1572067466382814</v>
      </c>
      <c r="BA86" s="121"/>
      <c r="BB86" s="121">
        <v>2.3600000000000012</v>
      </c>
      <c r="BC86" s="121">
        <v>0.60509507873820911</v>
      </c>
      <c r="BD86" s="121">
        <v>0.6227995165553567</v>
      </c>
      <c r="BE86" s="121">
        <v>0.63982701190839353</v>
      </c>
      <c r="BF86" s="121">
        <v>0.65621478123474541</v>
      </c>
      <c r="BG86" s="121">
        <v>0.6719974136408845</v>
      </c>
      <c r="BH86" s="121">
        <v>0.70187380929801235</v>
      </c>
      <c r="BI86" s="121">
        <v>0.72968834206187172</v>
      </c>
      <c r="BJ86" s="121">
        <v>0.75564335273310312</v>
      </c>
      <c r="BK86" s="121">
        <v>0.81350568217859776</v>
      </c>
      <c r="BL86" s="121">
        <v>0.86303481130995929</v>
      </c>
      <c r="BM86" s="121">
        <v>0.94331115168649637</v>
      </c>
      <c r="BN86" s="121">
        <v>1.0550447933879943</v>
      </c>
      <c r="BO86" s="121">
        <v>1.2022230674200665</v>
      </c>
      <c r="BP86" s="121">
        <v>1.3178637650288241</v>
      </c>
      <c r="BQ86" s="121">
        <v>1.4106553362510637</v>
      </c>
      <c r="BR86" s="121">
        <v>1.4576782245359783</v>
      </c>
    </row>
    <row r="87" spans="28:70" x14ac:dyDescent="0.3">
      <c r="AB87" s="56">
        <v>1</v>
      </c>
      <c r="AC87" s="121">
        <f t="shared" si="10"/>
        <v>0.42016806722689054</v>
      </c>
      <c r="AD87" s="121">
        <v>2.3800000000000012</v>
      </c>
      <c r="AE87" s="124">
        <f t="shared" si="9"/>
        <v>1.7423918510503049</v>
      </c>
      <c r="AF87" s="124">
        <f t="shared" si="9"/>
        <v>6.9695674042012197</v>
      </c>
      <c r="AG87" s="124">
        <f t="shared" si="9"/>
        <v>15.681526659452746</v>
      </c>
      <c r="AH87" s="124">
        <f t="shared" si="9"/>
        <v>27.878269616804879</v>
      </c>
      <c r="AI87" s="124">
        <f t="shared" si="9"/>
        <v>43.559796276257622</v>
      </c>
      <c r="AJ87" s="124">
        <f t="shared" si="9"/>
        <v>62.726106637810986</v>
      </c>
      <c r="AK87" s="124">
        <f t="shared" si="9"/>
        <v>85.377200701464943</v>
      </c>
      <c r="AL87" s="124">
        <f t="shared" si="9"/>
        <v>111.51307846721951</v>
      </c>
      <c r="AM87" s="124">
        <f t="shared" si="9"/>
        <v>141.13373993507469</v>
      </c>
      <c r="AN87" s="124">
        <f t="shared" si="9"/>
        <v>174.23918510503049</v>
      </c>
      <c r="AO87" s="127"/>
      <c r="AP87" s="125">
        <f>2/(PI()^2)*((1-$AF$6+(1/6)*AE87+(AP8/2)*((($Y$24/2)*AE87)+$Y$25-($AF$6*$Y$26))+((AP8^2)/4)*(($Y$27/2)*AE87+($Y$28/(2*AE87))+$Y$29-($AF$6*$Y$30))+(AP8/(2*AE87)))/$AQ$8)</f>
        <v>1.1626499796123624</v>
      </c>
      <c r="AQ87" s="125">
        <f>2/(PI()^2)*((1-$AF$6+(1/6)*AF87+(AP8/2)*((($Y$24/2)*AF87)+$Y$25-($AF$6*$Y$26))+((AP8^2)/4)*(($Y$27/2)*AF87+($Y$28/(2*AF87))+$Y$29-($AF$6*$Y$30))+(AP8/(2*AF87)))/$AQ$8)</f>
        <v>1.3136717992201503</v>
      </c>
      <c r="AR87" s="125">
        <f>2/(PI()^2)*((1-$AF$6+(1/6)*AG87+(AP8/2)*((($Y$24/2)*AG87)+$Y$25-($AF$6*$Y$26))+((AP8^2)/4)*(($Y$27/2)*AG87+($Y$28/(2*AG87))+$Y$29-($AF$6*$Y$30))+(AP8/(2*AG87)))/$AQ$8)</f>
        <v>2.1262404943219426</v>
      </c>
      <c r="AS87" s="125">
        <f>2/(PI()^2)*((1-$AF$6+(1/6)*AH87+(AP8/2)*((($Y$24/2)*AH87)+$Y$25-($AF$6*$Y$26))+((AP8^2)/4)*(($Y$27/2)*AH87+($Y$28/(2*AH87))+$Y$29-($AF$6*$Y$30))+(AP8/(2*AH87)))/$AQ$8)</f>
        <v>3.3374502856573582</v>
      </c>
      <c r="AT87" s="125">
        <f>2/(PI()^2)*((1-$AF$6+(1/6)*AI87+(AP8/2)*((($Y$24/2)*AI87)+$Y$25-($AF$6*$Y$26))+((AP8^2)/4)*(($Y$27/2)*AI87+($Y$28/(2*AI87))+$Y$29-($AF$6*$Y$30))+(AP8/(2*AI87)))/$AQ$8)</f>
        <v>4.9149111812215178</v>
      </c>
      <c r="AU87" s="125">
        <f>2/(PI()^2)*((1-$AF$6+(1/6)*AJ87+(AP8/2)*((($Y$24/2)*AJ87)+$Y$25-($AF$6*$Y$26))+((AP8^2)/4)*(($Y$27/2)*AJ87+($Y$28/(2*AJ87))+$Y$29-($AF$6*$Y$30))+(AP8/(2*AJ87)))/$AQ$8)</f>
        <v>6.8506308453249076</v>
      </c>
      <c r="AV87" s="125">
        <f>2/(PI()^2)*((1-$AF$6+(1/6)*AK87+(AP8/2)*((($Y$24/2)*AK87)+$Y$25-($AF$6*$Y$26))+((AP8^2)/4)*(($Y$27/2)*AK87+($Y$28/(2*AK87))+$Y$29-($AF$6*$Y$30))+(AP8/(2*AK87)))/$AQ$8)</f>
        <v>9.1418707655239615</v>
      </c>
      <c r="AW87" s="125">
        <f>2/(PI()^2)*((1-$AF$6+(1/6)*AL87+(AP8/2)*((($Y$24/2)*AL87)+$Y$25-($AF$6*$Y$26))+((AP8^2)/4)*(($Y$27/2)*AL87+($Y$28/(2*AL87))+$Y$29-($AF$6*$Y$30))+(AP8/(2*AL87)))/$AQ$8)</f>
        <v>11.787487033407698</v>
      </c>
      <c r="AX87" s="125">
        <f>2/(PI()^2)*((1-$AF$6+(1/6)*AM87+(AP8/2)*((($Y$24/2)*AM87)+$Y$25-($AF$6*$Y$26))+((AP8^2)/4)*(($Y$27/2)*AM87+($Y$28/(2*AM87))+$Y$29-($AF$6*$Y$30))+(AP8/(2*AM87)))/$AQ$8)</f>
        <v>14.786933170598974</v>
      </c>
      <c r="AY87" s="121"/>
      <c r="AZ87" s="121">
        <f t="shared" si="11"/>
        <v>1.1626499796123624</v>
      </c>
      <c r="BA87" s="121"/>
      <c r="BB87" s="121">
        <v>2.3800000000000012</v>
      </c>
      <c r="BC87" s="121">
        <v>0.60209017601499937</v>
      </c>
      <c r="BD87" s="121">
        <v>0.62008046657178362</v>
      </c>
      <c r="BE87" s="121">
        <v>0.63738207313652218</v>
      </c>
      <c r="BF87" s="121">
        <v>0.65403289457121383</v>
      </c>
      <c r="BG87" s="121">
        <v>0.67006815197317249</v>
      </c>
      <c r="BH87" s="121">
        <v>0.70042081845987747</v>
      </c>
      <c r="BI87" s="121">
        <v>0.72867642195626947</v>
      </c>
      <c r="BJ87" s="121">
        <v>0.75504094544879652</v>
      </c>
      <c r="BK87" s="121">
        <v>0.81380880918409093</v>
      </c>
      <c r="BL87" s="121">
        <v>0.86410464317164637</v>
      </c>
      <c r="BM87" s="121">
        <v>0.94560627577044265</v>
      </c>
      <c r="BN87" s="121">
        <v>1.0590069032139056</v>
      </c>
      <c r="BO87" s="121">
        <v>1.2083046586742952</v>
      </c>
      <c r="BP87" s="121">
        <v>1.325540937158137</v>
      </c>
      <c r="BQ87" s="121">
        <v>1.41537936773664</v>
      </c>
      <c r="BR87" s="121">
        <v>1.4488788054369575</v>
      </c>
    </row>
    <row r="88" spans="28:70" x14ac:dyDescent="0.3">
      <c r="AB88" s="56">
        <v>1</v>
      </c>
      <c r="AC88" s="121">
        <f t="shared" si="10"/>
        <v>0.41666666666666646</v>
      </c>
      <c r="AD88" s="121">
        <v>2.4000000000000012</v>
      </c>
      <c r="AE88" s="124">
        <f t="shared" si="9"/>
        <v>1.7134729863002343</v>
      </c>
      <c r="AF88" s="124">
        <f t="shared" si="9"/>
        <v>6.853891945200937</v>
      </c>
      <c r="AG88" s="124">
        <f t="shared" si="9"/>
        <v>15.421256876702108</v>
      </c>
      <c r="AH88" s="124">
        <f t="shared" si="9"/>
        <v>27.415567780803748</v>
      </c>
      <c r="AI88" s="124">
        <f t="shared" si="9"/>
        <v>42.836824657505858</v>
      </c>
      <c r="AJ88" s="124">
        <f t="shared" si="9"/>
        <v>61.685027506808431</v>
      </c>
      <c r="AK88" s="124">
        <f t="shared" si="9"/>
        <v>83.960176328711498</v>
      </c>
      <c r="AL88" s="124">
        <f t="shared" si="9"/>
        <v>109.66227112321499</v>
      </c>
      <c r="AM88" s="124">
        <f t="shared" si="9"/>
        <v>138.79131189031898</v>
      </c>
      <c r="AN88" s="124">
        <f t="shared" si="9"/>
        <v>171.34729863002343</v>
      </c>
      <c r="AO88" s="127"/>
      <c r="AP88" s="125">
        <f>2/(PI()^2)*((1-$AF$6+(1/6)*AE88+(AP8/2)*((($Y$24/2)*AE88)+$Y$25-($AF$6*$Y$26))+((AP8^2)/4)*(($Y$27/2)*AE88+($Y$28/(2*AE88))+$Y$29-($AF$6*$Y$30))+(AP8/(2*AE88)))/$AQ$8)</f>
        <v>1.1682393106834168</v>
      </c>
      <c r="AQ88" s="125">
        <f>2/(PI()^2)*((1-$AF$6+(1/6)*AF88+(AP8/2)*((($Y$24/2)*AF88)+$Y$25-($AF$6*$Y$26))+((AP8^2)/4)*(($Y$27/2)*AF88+($Y$28/(2*AF88))+$Y$29-($AF$6*$Y$30))+(AP8/(2*AF88)))/$AQ$8)</f>
        <v>1.3040816434569669</v>
      </c>
      <c r="AR88" s="125">
        <f>2/(PI()^2)*((1-$AF$6+(1/6)*AG88+(AP8/2)*((($Y$24/2)*AG88)+$Y$25-($AF$6*$Y$26))+((AP8^2)/4)*(($Y$27/2)*AG88+($Y$28/(2*AG88))+$Y$29-($AF$6*$Y$30))+(AP8/(2*AG88)))/$AQ$8)</f>
        <v>2.1008171138490734</v>
      </c>
      <c r="AS88" s="125">
        <f>2/(PI()^2)*((1-$AF$6+(1/6)*AH88+(AP8/2)*((($Y$24/2)*AH88)+$Y$25-($AF$6*$Y$26))+((AP8^2)/4)*(($Y$27/2)*AH88+($Y$28/(2*AH88))+$Y$29-($AF$6*$Y$30))+(AP8/(2*AH88)))/$AQ$8)</f>
        <v>3.2911027925927727</v>
      </c>
      <c r="AT88" s="125">
        <f>2/(PI()^2)*((1-$AF$6+(1/6)*AI88+(AP8/2)*((($Y$24/2)*AI88)+$Y$25-($AF$6*$Y$26))+((AP8^2)/4)*(($Y$27/2)*AI88+($Y$28/(2*AI88))+$Y$29-($AF$6*$Y$30))+(AP8/(2*AI88)))/$AQ$8)</f>
        <v>4.8420020308023739</v>
      </c>
      <c r="AU88" s="125">
        <f>2/(PI()^2)*((1-$AF$6+(1/6)*AJ88+(AP8/2)*((($Y$24/2)*AJ88)+$Y$25-($AF$6*$Y$26))+((AP8^2)/4)*(($Y$27/2)*AJ88+($Y$28/(2*AJ88))+$Y$29-($AF$6*$Y$30))+(AP8/(2*AJ88)))/$AQ$8)</f>
        <v>6.7453876034281635</v>
      </c>
      <c r="AV88" s="125">
        <f>2/(PI()^2)*((1-$AF$6+(1/6)*AK88+(AP8/2)*((($Y$24/2)*AK88)+$Y$25-($AF$6*$Y$26))+((AP8^2)/4)*(($Y$27/2)*AK88+($Y$28/(2*AK88))+$Y$29-($AF$6*$Y$30))+(AP8/(2*AK88)))/$AQ$8)</f>
        <v>8.9984747792232458</v>
      </c>
      <c r="AW88" s="125">
        <f>2/(PI()^2)*((1-$AF$6+(1/6)*AL88+(AP8/2)*((($Y$24/2)*AL88)+$Y$25-($AF$6*$Y$26))+((AP8^2)/4)*(($Y$27/2)*AL88+($Y$28/(2*AL88))+$Y$29-($AF$6*$Y$30))+(AP8/(2*AL88)))/$AQ$8)</f>
        <v>11.600100343646396</v>
      </c>
      <c r="AX88" s="125">
        <f>2/(PI()^2)*((1-$AF$6+(1/6)*AM88+(AP8/2)*((($Y$24/2)*AM88)+$Y$25-($AF$6*$Y$26))+((AP8^2)/4)*(($Y$27/2)*AM88+($Y$28/(2*AM88))+$Y$29-($AF$6*$Y$30))+(AP8/(2*AM88)))/$AQ$8)</f>
        <v>14.549708595219556</v>
      </c>
      <c r="AY88" s="121"/>
      <c r="AZ88" s="121">
        <f t="shared" si="11"/>
        <v>1.1682393106834168</v>
      </c>
      <c r="BA88" s="121"/>
      <c r="BB88" s="121">
        <v>2.4000000000000012</v>
      </c>
      <c r="BC88" s="121">
        <v>0.5991600824089296</v>
      </c>
      <c r="BD88" s="121">
        <v>0.61743863796081921</v>
      </c>
      <c r="BE88" s="121">
        <v>0.63501666890271491</v>
      </c>
      <c r="BF88" s="121">
        <v>0.65193276228059227</v>
      </c>
      <c r="BG88" s="121">
        <v>0.66822277651635942</v>
      </c>
      <c r="BH88" s="121">
        <v>0.69905573294742496</v>
      </c>
      <c r="BI88" s="121">
        <v>0.72775612923132493</v>
      </c>
      <c r="BJ88" s="121">
        <v>0.75453362127857693</v>
      </c>
      <c r="BK88" s="121">
        <v>0.81421466073448556</v>
      </c>
      <c r="BL88" s="121">
        <v>0.8652836694252668</v>
      </c>
      <c r="BM88" s="121">
        <v>0.94802093376374219</v>
      </c>
      <c r="BN88" s="121">
        <v>1.0631026133791548</v>
      </c>
      <c r="BO88" s="121">
        <v>1.2145377344013673</v>
      </c>
      <c r="BP88" s="121">
        <v>1.3333830566987612</v>
      </c>
      <c r="BQ88" s="121">
        <v>1.4066627350628196</v>
      </c>
      <c r="BR88" s="121">
        <v>1.4404057596746525</v>
      </c>
    </row>
    <row r="89" spans="28:70" x14ac:dyDescent="0.3">
      <c r="AB89" s="56">
        <v>1</v>
      </c>
      <c r="AC89" s="121">
        <f t="shared" si="10"/>
        <v>0.41322314049586756</v>
      </c>
      <c r="AD89" s="121">
        <v>2.4200000000000013</v>
      </c>
      <c r="AE89" s="124">
        <f t="shared" si="9"/>
        <v>1.6852681512685863</v>
      </c>
      <c r="AF89" s="124">
        <f t="shared" si="9"/>
        <v>6.7410726050743452</v>
      </c>
      <c r="AG89" s="124">
        <f t="shared" si="9"/>
        <v>15.167413361417278</v>
      </c>
      <c r="AH89" s="124">
        <f t="shared" si="9"/>
        <v>26.964290420297381</v>
      </c>
      <c r="AI89" s="124">
        <f t="shared" si="9"/>
        <v>42.131703781714656</v>
      </c>
      <c r="AJ89" s="124">
        <f t="shared" si="9"/>
        <v>60.669653445669113</v>
      </c>
      <c r="AK89" s="124">
        <f t="shared" si="9"/>
        <v>82.578139412160752</v>
      </c>
      <c r="AL89" s="124">
        <f t="shared" si="9"/>
        <v>107.85716168118952</v>
      </c>
      <c r="AM89" s="124">
        <f t="shared" si="9"/>
        <v>136.50672025275551</v>
      </c>
      <c r="AN89" s="124">
        <f t="shared" si="9"/>
        <v>168.52681512685862</v>
      </c>
      <c r="AO89" s="127"/>
      <c r="AP89" s="125">
        <f>2/(PI()^2)*((1-$AF$6+(1/6)*AE89+(AP8/2)*((($Y$24/2)*AE89)+$Y$25-($AF$6*$Y$26))+((AP8^2)/4)*(($Y$27/2)*AE89+($Y$28/(2*AE89))+$Y$29-($AF$6*$Y$30))+(AP8/(2*AE89)))/$AQ$8)</f>
        <v>1.1739722771517798</v>
      </c>
      <c r="AQ89" s="125">
        <f>2/(PI()^2)*((1-$AF$6+(1/6)*AF89+(AP8/2)*((($Y$24/2)*AF89)+$Y$25-($AF$6*$Y$26))+((AP8^2)/4)*(($Y$27/2)*AF89+($Y$28/(2*AF89))+$Y$29-($AF$6*$Y$30))+(AP8/(2*AF89)))/$AQ$8)</f>
        <v>1.2947986863537486</v>
      </c>
      <c r="AR89" s="125">
        <f>2/(PI()^2)*((1-$AF$6+(1/6)*AG89+(AP8/2)*((($Y$24/2)*AG89)+$Y$25-($AF$6*$Y$26))+((AP8^2)/4)*(($Y$27/2)*AG89+($Y$28/(2*AG89))+$Y$29-($AF$6*$Y$30))+(AP8/(2*AG89)))/$AQ$8)</f>
        <v>2.0760527501937158</v>
      </c>
      <c r="AS89" s="125">
        <f>2/(PI()^2)*((1-$AF$6+(1/6)*AH89+(AP8/2)*((($Y$24/2)*AH89)+$Y$25-($AF$6*$Y$26))+((AP8^2)/4)*(($Y$27/2)*AH89+($Y$28/(2*AH89))+$Y$29-($AF$6*$Y$30))+(AP8/(2*AH89)))/$AQ$8)</f>
        <v>3.2459172584357328</v>
      </c>
      <c r="AT89" s="125">
        <f>2/(PI()^2)*((1-$AF$6+(1/6)*AI89+(AP8/2)*((($Y$24/2)*AI89)+$Y$25-($AF$6*$Y$26))+((AP8^2)/4)*(($Y$27/2)*AI89+($Y$28/(2*AI89))+$Y$29-($AF$6*$Y$30))+(AP8/(2*AI89)))/$AQ$8)</f>
        <v>4.7709043307787349</v>
      </c>
      <c r="AU89" s="125">
        <f>2/(PI()^2)*((1-$AF$6+(1/6)*AJ89+(AP8/2)*((($Y$24/2)*AJ89)+$Y$25-($AF$6*$Y$26))+((AP8^2)/4)*(($Y$27/2)*AJ89+($Y$28/(2*AJ89))+$Y$29-($AF$6*$Y$30))+(AP8/(2*AJ89)))/$AQ$8)</f>
        <v>6.6427507240315453</v>
      </c>
      <c r="AV89" s="125">
        <f>2/(PI()^2)*((1-$AF$6+(1/6)*AK89+(AP8/2)*((($Y$24/2)*AK89)+$Y$25-($AF$6*$Y$26))+((AP8^2)/4)*(($Y$27/2)*AK89+($Y$28/(2*AK89))+$Y$29-($AF$6*$Y$30))+(AP8/(2*AK89)))/$AQ$8)</f>
        <v>8.8586251013757096</v>
      </c>
      <c r="AW89" s="125">
        <f>2/(PI()^2)*((1-$AF$6+(1/6)*AL89+(AP8/2)*((($Y$24/2)*AL89)+$Y$25-($AF$6*$Y$26))+((AP8^2)/4)*(($Y$27/2)*AL89+($Y$28/(2*AL89))+$Y$29-($AF$6*$Y$30))+(AP8/(2*AL89)))/$AQ$8)</f>
        <v>11.417344780582196</v>
      </c>
      <c r="AX89" s="125">
        <f>2/(PI()^2)*((1-$AF$6+(1/6)*AM89+(AP8/2)*((($Y$24/2)*AM89)+$Y$25-($AF$6*$Y$26))+((AP8^2)/4)*(($Y$27/2)*AM89+($Y$28/(2*AM89))+$Y$29-($AF$6*$Y$30))+(AP8/(2*AM89)))/$AQ$8)</f>
        <v>14.318344759891263</v>
      </c>
      <c r="AY89" s="121"/>
      <c r="AZ89" s="121">
        <f t="shared" si="11"/>
        <v>1.1739722771517798</v>
      </c>
      <c r="BA89" s="121"/>
      <c r="BB89" s="121">
        <v>2.4200000000000013</v>
      </c>
      <c r="BC89" s="121">
        <v>0.59630233513908615</v>
      </c>
      <c r="BD89" s="121">
        <v>0.61487156794164666</v>
      </c>
      <c r="BE89" s="121">
        <v>0.6327283364263836</v>
      </c>
      <c r="BF89" s="121">
        <v>0.64991192158264233</v>
      </c>
      <c r="BG89" s="121">
        <v>0.66645882449066141</v>
      </c>
      <c r="BH89" s="121">
        <v>0.69777608998205942</v>
      </c>
      <c r="BI89" s="121">
        <v>0.72692500110994107</v>
      </c>
      <c r="BJ89" s="121">
        <v>0.75411891744709159</v>
      </c>
      <c r="BK89" s="121">
        <v>0.81472077405956134</v>
      </c>
      <c r="BL89" s="121">
        <v>0.86656942730640685</v>
      </c>
      <c r="BM89" s="121">
        <v>0.95055266291430718</v>
      </c>
      <c r="BN89" s="121">
        <v>1.0673294611552631</v>
      </c>
      <c r="BO89" s="121">
        <v>1.2209198319167087</v>
      </c>
      <c r="BP89" s="121">
        <v>1.3413876610123232</v>
      </c>
      <c r="BQ89" s="121">
        <v>1.3982605940362545</v>
      </c>
      <c r="BR89" s="121">
        <v>1.4322492370534639</v>
      </c>
    </row>
    <row r="90" spans="28:70" x14ac:dyDescent="0.3">
      <c r="AB90" s="56">
        <v>1</v>
      </c>
      <c r="AC90" s="121">
        <f t="shared" si="10"/>
        <v>0.40983606557377028</v>
      </c>
      <c r="AD90" s="121">
        <v>2.4400000000000013</v>
      </c>
      <c r="AE90" s="124">
        <f t="shared" ref="AE90:AN105" si="12">(PI()*$AC90/AE$11)^2</f>
        <v>1.6577540313573884</v>
      </c>
      <c r="AF90" s="124">
        <f t="shared" si="12"/>
        <v>6.6310161254295537</v>
      </c>
      <c r="AG90" s="124">
        <f t="shared" si="12"/>
        <v>14.919786282216496</v>
      </c>
      <c r="AH90" s="124">
        <f t="shared" si="12"/>
        <v>26.524064501718215</v>
      </c>
      <c r="AI90" s="124">
        <f t="shared" si="12"/>
        <v>41.443850783934707</v>
      </c>
      <c r="AJ90" s="124">
        <f t="shared" si="12"/>
        <v>59.679145128865983</v>
      </c>
      <c r="AK90" s="124">
        <f t="shared" si="12"/>
        <v>81.229947536512043</v>
      </c>
      <c r="AL90" s="124">
        <f t="shared" si="12"/>
        <v>106.09625800687286</v>
      </c>
      <c r="AM90" s="124">
        <f t="shared" si="12"/>
        <v>134.2780765399485</v>
      </c>
      <c r="AN90" s="124">
        <f t="shared" si="12"/>
        <v>165.77540313573883</v>
      </c>
      <c r="AO90" s="127"/>
      <c r="AP90" s="125">
        <f>2/(PI()^2)*((1-$AF$6+(1/6)*AE90+(AP8/2)*((($Y$24/2)*AE90)+$Y$25-($AF$6*$Y$26))+((AP8^2)/4)*(($Y$27/2)*AE90+($Y$28/(2*AE90))+$Y$29-($AF$6*$Y$30))+(AP8/(2*AE90)))/$AQ$8)</f>
        <v>1.1798465168327195</v>
      </c>
      <c r="AQ90" s="125">
        <f>2/(PI()^2)*((1-$AF$6+(1/6)*AF90+(AP8/2)*((($Y$24/2)*AF90)+$Y$25-($AF$6*$Y$26))+((AP8^2)/4)*(($Y$27/2)*AF90+($Y$28/(2*AF90))+$Y$29-($AF$6*$Y$30))+(AP8/(2*AF90)))/$AQ$8)</f>
        <v>1.2858134791715714</v>
      </c>
      <c r="AR90" s="125">
        <f>2/(PI()^2)*((1-$AF$6+(1/6)*AG90+(AP8/2)*((($Y$24/2)*AG90)+$Y$25-($AF$6*$Y$26))+((AP8^2)/4)*(($Y$27/2)*AG90+($Y$28/(2*AG90))+$Y$29-($AF$6*$Y$30))+(AP8/(2*AG90)))/$AQ$8)</f>
        <v>2.051926143693287</v>
      </c>
      <c r="AS90" s="125">
        <f>2/(PI()^2)*((1-$AF$6+(1/6)*AH90+(AP8/2)*((($Y$24/2)*AH90)+$Y$25-($AF$6*$Y$26))+((AP8^2)/4)*(($Y$27/2)*AH90+($Y$28/(2*AH90))+$Y$29-($AF$6*$Y$30))+(AP8/(2*AH90)))/$AQ$8)</f>
        <v>3.2018558882305399</v>
      </c>
      <c r="AT90" s="125">
        <f>2/(PI()^2)*((1-$AF$6+(1/6)*AI90+(AP8/2)*((($Y$24/2)*AI90)+$Y$25-($AF$6*$Y$26))+((AP8^2)/4)*(($Y$27/2)*AI90+($Y$28/(2*AI90))+$Y$29-($AF$6*$Y$30))+(AP8/(2*AI90)))/$AQ$8)</f>
        <v>4.7015590265323155</v>
      </c>
      <c r="AU90" s="125">
        <f>2/(PI()^2)*((1-$AF$6+(1/6)*AJ90+(AP8/2)*((($Y$24/2)*AJ90)+$Y$25-($AF$6*$Y$26))+((AP8^2)/4)*(($Y$27/2)*AJ90+($Y$28/(2*AJ90))+$Y$29-($AF$6*$Y$30))+(AP8/(2*AJ90)))/$AQ$8)</f>
        <v>6.542635168484729</v>
      </c>
      <c r="AV90" s="125">
        <f>2/(PI()^2)*((1-$AF$6+(1/6)*AK90+(AP8/2)*((($Y$24/2)*AK90)+$Y$25-($AF$6*$Y$26))+((AP8^2)/4)*(($Y$27/2)*AK90+($Y$28/(2*AK90))+$Y$29-($AF$6*$Y$30))+(AP8/(2*AK90)))/$AQ$8)</f>
        <v>8.7222059849295288</v>
      </c>
      <c r="AW90" s="125">
        <f>2/(PI()^2)*((1-$AF$6+(1/6)*AL90+(AP8/2)*((($Y$24/2)*AL90)+$Y$25-($AF$6*$Y$26))+((AP8^2)/4)*(($Y$27/2)*AL90+($Y$28/(2*AL90))+$Y$29-($AF$6*$Y$30))+(AP8/(2*AL90)))/$AQ$8)</f>
        <v>11.239069164392301</v>
      </c>
      <c r="AX90" s="125">
        <f>2/(PI()^2)*((1-$AF$6+(1/6)*AM90+(AP8/2)*((($Y$24/2)*AM90)+$Y$25-($AF$6*$Y$26))+((AP8^2)/4)*(($Y$27/2)*AM90+($Y$28/(2*AM90))+$Y$29-($AF$6*$Y$30))+(AP8/(2*AM90)))/$AQ$8)</f>
        <v>14.092650327650873</v>
      </c>
      <c r="AY90" s="121"/>
      <c r="AZ90" s="121">
        <f t="shared" si="11"/>
        <v>1.1798465168327195</v>
      </c>
      <c r="BA90" s="121"/>
      <c r="BB90" s="121">
        <v>2.4400000000000013</v>
      </c>
      <c r="BC90" s="121">
        <v>0.59351457194280643</v>
      </c>
      <c r="BD90" s="121">
        <v>0.61237689425169661</v>
      </c>
      <c r="BE90" s="121">
        <v>0.63051471344517918</v>
      </c>
      <c r="BF90" s="121">
        <v>0.64796801021534789</v>
      </c>
      <c r="BG90" s="121">
        <v>0.66477393363449944</v>
      </c>
      <c r="BH90" s="121">
        <v>0.69657952730334161</v>
      </c>
      <c r="BI90" s="121">
        <v>0.72618067533311437</v>
      </c>
      <c r="BJ90" s="121">
        <v>0.75379447169701164</v>
      </c>
      <c r="BK90" s="121">
        <v>0.81532478690691268</v>
      </c>
      <c r="BL90" s="121">
        <v>0.86795955456822982</v>
      </c>
      <c r="BM90" s="121">
        <v>0.9531991009871239</v>
      </c>
      <c r="BN90" s="121">
        <v>1.0716850843298626</v>
      </c>
      <c r="BO90" s="121">
        <v>1.2274485890500655</v>
      </c>
      <c r="BP90" s="121">
        <v>1.3495523879728817</v>
      </c>
      <c r="BQ90" s="121">
        <v>1.3901634963284357</v>
      </c>
      <c r="BR90" s="121">
        <v>1.4243997894129181</v>
      </c>
    </row>
    <row r="91" spans="28:70" x14ac:dyDescent="0.3">
      <c r="AB91" s="56">
        <v>1</v>
      </c>
      <c r="AC91" s="121">
        <f t="shared" si="10"/>
        <v>0.40650406504065018</v>
      </c>
      <c r="AD91" s="121">
        <v>2.4600000000000013</v>
      </c>
      <c r="AE91" s="124">
        <f t="shared" si="12"/>
        <v>1.6309082558479324</v>
      </c>
      <c r="AF91" s="124">
        <f t="shared" si="12"/>
        <v>6.5236330233917297</v>
      </c>
      <c r="AG91" s="124">
        <f t="shared" si="12"/>
        <v>14.678174302631392</v>
      </c>
      <c r="AH91" s="124">
        <f t="shared" si="12"/>
        <v>26.094532093566919</v>
      </c>
      <c r="AI91" s="124">
        <f t="shared" si="12"/>
        <v>40.772706396198309</v>
      </c>
      <c r="AJ91" s="124">
        <f t="shared" si="12"/>
        <v>58.712697210525569</v>
      </c>
      <c r="AK91" s="124">
        <f t="shared" si="12"/>
        <v>79.914504536548691</v>
      </c>
      <c r="AL91" s="124">
        <f t="shared" si="12"/>
        <v>104.37812837426767</v>
      </c>
      <c r="AM91" s="124">
        <f t="shared" si="12"/>
        <v>132.10356872368251</v>
      </c>
      <c r="AN91" s="124">
        <f t="shared" si="12"/>
        <v>163.09082558479324</v>
      </c>
      <c r="AO91" s="127"/>
      <c r="AP91" s="125">
        <f>2/(PI()^2)*((1-$AF$6+(1/6)*AE91+(AP8/2)*((($Y$24/2)*AE91)+$Y$25-($AF$6*$Y$26))+((AP8^2)/4)*(($Y$27/2)*AE91+($Y$28/(2*AE91))+$Y$29-($AF$6*$Y$30))+(AP8/(2*AE91)))/$AQ$8)</f>
        <v>1.1858597631733143</v>
      </c>
      <c r="AQ91" s="125">
        <f>2/(PI()^2)*((1-$AF$6+(1/6)*AF91+(AP8/2)*((($Y$24/2)*AF91)+$Y$25-($AF$6*$Y$26))+((AP8^2)/4)*(($Y$27/2)*AF91+($Y$28/(2*AF91))+$Y$29-($AF$6*$Y$30))+(AP8/(2*AF91)))/$AQ$8)</f>
        <v>1.2771169556987478</v>
      </c>
      <c r="AR91" s="125">
        <f>2/(PI()^2)*((1-$AF$6+(1/6)*AG91+(AP8/2)*((($Y$24/2)*AG91)+$Y$25-($AF$6*$Y$26))+((AP8^2)/4)*(($Y$27/2)*AG91+($Y$28/(2*AG91))+$Y$29-($AF$6*$Y$30))+(AP8/(2*AG91)))/$AQ$8)</f>
        <v>2.0284168953714929</v>
      </c>
      <c r="AS91" s="125">
        <f>2/(PI()^2)*((1-$AF$6+(1/6)*AH91+(AP8/2)*((($Y$24/2)*AH91)+$Y$25-($AF$6*$Y$26))+((AP8^2)/4)*(($Y$27/2)*AH91+($Y$28/(2*AH91))+$Y$29-($AF$6*$Y$30))+(AP8/(2*AH91)))/$AQ$8)</f>
        <v>3.1588824171304442</v>
      </c>
      <c r="AT91" s="125">
        <f>2/(PI()^2)*((1-$AF$6+(1/6)*AI91+(AP8/2)*((($Y$24/2)*AI91)+$Y$25-($AF$6*$Y$26))+((AP8^2)/4)*(($Y$27/2)*AI91+($Y$28/(2*AI91))+$Y$29-($AF$6*$Y$30))+(AP8/(2*AI91)))/$AQ$8)</f>
        <v>4.6339094542400758</v>
      </c>
      <c r="AU91" s="125">
        <f>2/(PI()^2)*((1-$AF$6+(1/6)*AJ91+(AP8/2)*((($Y$24/2)*AJ91)+$Y$25-($AF$6*$Y$26))+((AP8^2)/4)*(($Y$27/2)*AJ91+($Y$28/(2*AJ91))+$Y$29-($AF$6*$Y$30))+(AP8/(2*AJ91)))/$AQ$8)</f>
        <v>6.4449593408825292</v>
      </c>
      <c r="AV91" s="125">
        <f>2/(PI()^2)*((1-$AF$6+(1/6)*AK91+(AP8/2)*((($Y$24/2)*AK91)+$Y$25-($AF$6*$Y$26))+((AP8^2)/4)*(($Y$27/2)*AK91+($Y$28/(2*AK91))+$Y$29-($AF$6*$Y$30))+(AP8/(2*AK91)))/$AQ$8)</f>
        <v>8.5891063687915334</v>
      </c>
      <c r="AW91" s="125">
        <f>2/(PI()^2)*((1-$AF$6+(1/6)*AL91+(AP8/2)*((($Y$24/2)*AL91)+$Y$25-($AF$6*$Y$26))+((AP8^2)/4)*(($Y$27/2)*AL91+($Y$28/(2*AL91))+$Y$29-($AF$6*$Y$30))+(AP8/(2*AL91)))/$AQ$8)</f>
        <v>11.065128435689722</v>
      </c>
      <c r="AX91" s="125">
        <f>2/(PI()^2)*((1-$AF$6+(1/6)*AM91+(AP8/2)*((($Y$24/2)*AM91)+$Y$25-($AF$6*$Y$26))+((AP8^2)/4)*(($Y$27/2)*AM91+($Y$28/(2*AM91))+$Y$29-($AF$6*$Y$30))+(AP8/(2*AM91)))/$AQ$8)</f>
        <v>13.872441707711701</v>
      </c>
      <c r="AY91" s="121"/>
      <c r="AZ91" s="121">
        <f t="shared" si="11"/>
        <v>1.1858597631733143</v>
      </c>
      <c r="BA91" s="121"/>
      <c r="BB91" s="121">
        <v>2.4600000000000013</v>
      </c>
      <c r="BC91" s="121">
        <v>0.59079452619239181</v>
      </c>
      <c r="BD91" s="121">
        <v>0.60995235026335903</v>
      </c>
      <c r="BE91" s="121">
        <v>0.62837353333170265</v>
      </c>
      <c r="BF91" s="121">
        <v>0.64609876155163148</v>
      </c>
      <c r="BG91" s="121">
        <v>0.6631658373212147</v>
      </c>
      <c r="BH91" s="121">
        <v>0.69546377828570682</v>
      </c>
      <c r="BI91" s="121">
        <v>0.72552088527665881</v>
      </c>
      <c r="BJ91" s="121">
        <v>0.75355801740575623</v>
      </c>
      <c r="BK91" s="121">
        <v>0.81602443265868296</v>
      </c>
      <c r="BL91" s="121">
        <v>0.86945178459822214</v>
      </c>
      <c r="BM91" s="121">
        <v>0.95595798138102372</v>
      </c>
      <c r="BN91" s="121">
        <v>1.0761672163235139</v>
      </c>
      <c r="BO91" s="121">
        <v>1.2341217392624058</v>
      </c>
      <c r="BP91" s="121">
        <v>1.3421700347088659</v>
      </c>
      <c r="BQ91" s="121">
        <v>1.3823623761214767</v>
      </c>
      <c r="BR91" s="121">
        <v>1.4168483510963599</v>
      </c>
    </row>
    <row r="92" spans="28:70" x14ac:dyDescent="0.3">
      <c r="AB92" s="56">
        <v>1</v>
      </c>
      <c r="AC92" s="121">
        <f t="shared" si="10"/>
        <v>0.40322580645161271</v>
      </c>
      <c r="AD92" s="121">
        <v>2.4800000000000013</v>
      </c>
      <c r="AE92" s="124">
        <f t="shared" si="12"/>
        <v>1.6047093524143712</v>
      </c>
      <c r="AF92" s="124">
        <f t="shared" si="12"/>
        <v>6.4188374096574847</v>
      </c>
      <c r="AG92" s="124">
        <f t="shared" si="12"/>
        <v>14.442384171729342</v>
      </c>
      <c r="AH92" s="124">
        <f t="shared" si="12"/>
        <v>25.675349638629939</v>
      </c>
      <c r="AI92" s="124">
        <f t="shared" si="12"/>
        <v>40.117733810359269</v>
      </c>
      <c r="AJ92" s="124">
        <f t="shared" si="12"/>
        <v>57.76953668691737</v>
      </c>
      <c r="AK92" s="124">
        <f t="shared" si="12"/>
        <v>78.630758268304177</v>
      </c>
      <c r="AL92" s="124">
        <f t="shared" si="12"/>
        <v>102.70139855451976</v>
      </c>
      <c r="AM92" s="124">
        <f t="shared" si="12"/>
        <v>129.98145754556407</v>
      </c>
      <c r="AN92" s="124">
        <f t="shared" si="12"/>
        <v>160.47093524143708</v>
      </c>
      <c r="AO92" s="127"/>
      <c r="AP92" s="125">
        <f>2/(PI()^2)*((1-$AF$6+(1/6)*AE92+(AP8/2)*((($Y$24/2)*AE92)+$Y$25-($AF$6*$Y$26))+((AP8^2)/4)*(($Y$27/2)*AE92+($Y$28/(2*AE92))+$Y$29-($AF$6*$Y$30))+(AP8/(2*AE92)))/$AQ$8)</f>
        <v>1.1920098406438675</v>
      </c>
      <c r="AQ92" s="125">
        <f>2/(PI()^2)*((1-$AF$6+(1/6)*AF92+(AP8/2)*((($Y$24/2)*AF92)+$Y$25-($AF$6*$Y$26))+((AP8^2)/4)*(($Y$27/2)*AF92+($Y$28/(2*AF92))+$Y$29-($AF$6*$Y$30))+(AP8/(2*AF92)))/$AQ$8)</f>
        <v>1.2687004138164908</v>
      </c>
      <c r="AR92" s="125">
        <f>2/(PI()^2)*((1-$AF$6+(1/6)*AG92+(AP8/2)*((($Y$24/2)*AG92)+$Y$25-($AF$6*$Y$26))+((AP8^2)/4)*(($Y$27/2)*AG92+($Y$28/(2*AG92))+$Y$29-($AF$6*$Y$30))+(AP8/(2*AG92)))/$AQ$8)</f>
        <v>2.0055054254610614</v>
      </c>
      <c r="AS92" s="125">
        <f>2/(PI()^2)*((1-$AF$6+(1/6)*AH92+(AP8/2)*((($Y$24/2)*AH92)+$Y$25-($AF$6*$Y$26))+((AP8^2)/4)*(($Y$27/2)*AH92+($Y$28/(2*AH92))+$Y$29-($AF$6*$Y$30))+(AP8/(2*AH92)))/$AQ$8)</f>
        <v>3.1169620366602979</v>
      </c>
      <c r="AT92" s="125">
        <f>2/(PI()^2)*((1-$AF$6+(1/6)*AI92+(AP8/2)*((($Y$24/2)*AI92)+$Y$25-($AF$6*$Y$26))+((AP8^2)/4)*(($Y$27/2)*AI92+($Y$28/(2*AI92))+$Y$29-($AF$6*$Y$30))+(AP8/(2*AI92)))/$AQ$8)</f>
        <v>4.5679012256595914</v>
      </c>
      <c r="AU92" s="125">
        <f>2/(PI()^2)*((1-$AF$6+(1/6)*AJ92+(AP8/2)*((($Y$24/2)*AJ92)+$Y$25-($AF$6*$Y$26))+((AP8^2)/4)*(($Y$27/2)*AJ92+($Y$28/(2*AJ92))+$Y$29-($AF$6*$Y$30))+(AP8/(2*AJ92)))/$AQ$8)</f>
        <v>6.3496449221558624</v>
      </c>
      <c r="AV92" s="125">
        <f>2/(PI()^2)*((1-$AF$6+(1/6)*AK92+(AP8/2)*((($Y$24/2)*AK92)+$Y$25-($AF$6*$Y$26))+((AP8^2)/4)*(($Y$27/2)*AK92+($Y$28/(2*AK92))+$Y$29-($AF$6*$Y$30))+(AP8/(2*AK92)))/$AQ$8)</f>
        <v>8.4592196520065812</v>
      </c>
      <c r="AW92" s="125">
        <f>2/(PI()^2)*((1-$AF$6+(1/6)*AL92+(AP8/2)*((($Y$24/2)*AL92)+$Y$25-($AF$6*$Y$26))+((AP8^2)/4)*(($Y$27/2)*AL92+($Y$28/(2*AL92))+$Y$29-($AF$6*$Y$30))+(AP8/(2*AL92)))/$AQ$8)</f>
        <v>10.895383360573858</v>
      </c>
      <c r="AX92" s="125">
        <f>2/(PI()^2)*((1-$AF$6+(1/6)*AM92+(AP8/2)*((($Y$24/2)*AM92)+$Y$25-($AF$6*$Y$26))+((AP8^2)/4)*(($Y$27/2)*AM92+($Y$28/(2*AM92))+$Y$29-($AF$6*$Y$30))+(AP8/(2*AM92)))/$AQ$8)</f>
        <v>13.657542682168327</v>
      </c>
      <c r="AY92" s="121"/>
      <c r="AZ92" s="121">
        <f t="shared" si="11"/>
        <v>1.1920098406438675</v>
      </c>
      <c r="BA92" s="121"/>
      <c r="BB92" s="121">
        <v>2.4800000000000013</v>
      </c>
      <c r="BC92" s="121">
        <v>0.58814002228637197</v>
      </c>
      <c r="BD92" s="121">
        <v>0.60759576037524965</v>
      </c>
      <c r="BE92" s="121">
        <v>0.62630262048477214</v>
      </c>
      <c r="BF92" s="121">
        <v>0.64430199999061855</v>
      </c>
      <c r="BG92" s="121">
        <v>0.66163235995033487</v>
      </c>
      <c r="BH92" s="121">
        <v>0.69442666732973224</v>
      </c>
      <c r="BI92" s="121">
        <v>0.72494345534247451</v>
      </c>
      <c r="BJ92" s="121">
        <v>0.75340737897676746</v>
      </c>
      <c r="BK92" s="121">
        <v>0.8168175357228481</v>
      </c>
      <c r="BL92" s="121">
        <v>0.87104394180948941</v>
      </c>
      <c r="BM92" s="121">
        <v>0.95882712852000052</v>
      </c>
      <c r="BN92" s="121">
        <v>1.0807736815810665</v>
      </c>
      <c r="BO92" s="121">
        <v>1.2409371070373647</v>
      </c>
      <c r="BP92" s="121">
        <v>1.3343357871428114</v>
      </c>
      <c r="BQ92" s="121">
        <v>1.3748485316745769</v>
      </c>
      <c r="BR92" s="121">
        <v>1.4095862205177443</v>
      </c>
    </row>
    <row r="93" spans="28:70" x14ac:dyDescent="0.3">
      <c r="AB93" s="56">
        <v>1</v>
      </c>
      <c r="AC93" s="121">
        <f t="shared" si="10"/>
        <v>0.3999999999999998</v>
      </c>
      <c r="AD93" s="121">
        <v>2.5000000000000013</v>
      </c>
      <c r="AE93" s="124">
        <f t="shared" si="12"/>
        <v>1.5791367041742956</v>
      </c>
      <c r="AF93" s="124">
        <f t="shared" si="12"/>
        <v>6.3165468166971825</v>
      </c>
      <c r="AG93" s="124">
        <f t="shared" si="12"/>
        <v>14.212230337568663</v>
      </c>
      <c r="AH93" s="124">
        <f t="shared" si="12"/>
        <v>25.26618726678873</v>
      </c>
      <c r="AI93" s="124">
        <f t="shared" si="12"/>
        <v>39.478417604357389</v>
      </c>
      <c r="AJ93" s="124">
        <f t="shared" si="12"/>
        <v>56.848921350274651</v>
      </c>
      <c r="AK93" s="124">
        <f t="shared" si="12"/>
        <v>77.377698504540504</v>
      </c>
      <c r="AL93" s="124">
        <f t="shared" si="12"/>
        <v>101.06474906715492</v>
      </c>
      <c r="AM93" s="124">
        <f t="shared" si="12"/>
        <v>127.91007303811796</v>
      </c>
      <c r="AN93" s="124">
        <f t="shared" si="12"/>
        <v>157.91367041742956</v>
      </c>
      <c r="AO93" s="127"/>
      <c r="AP93" s="125">
        <f>2/(PI()^2)*((1-$AF$6+(1/6)*AE93+(AP8/2)*((($Y$24/2)*AE93)+$Y$25-($AF$6*$Y$26))+((AP8^2)/4)*(($Y$27/2)*AE93+($Y$28/(2*AE93))+$Y$29-($AF$6*$Y$30))+(AP8/(2*AE93)))/$AQ$8)</f>
        <v>1.1982946603863647</v>
      </c>
      <c r="AQ93" s="125">
        <f>2/(PI()^2)*((1-$AF$6+(1/6)*AF93+(AP8/2)*((($Y$24/2)*AF93)+$Y$25-($AF$6*$Y$26))+((AP8^2)/4)*(($Y$27/2)*AF93+($Y$28/(2*AF93))+$Y$29-($AF$6*$Y$30))+(AP8/(2*AF93)))/$AQ$8)</f>
        <v>1.2605554980927418</v>
      </c>
      <c r="AR93" s="125">
        <f>2/(PI()^2)*((1-$AF$6+(1/6)*AG93+(AP8/2)*((($Y$24/2)*AG93)+$Y$25-($AF$6*$Y$26))+((AP8^2)/4)*(($Y$27/2)*AG93+($Y$28/(2*AG93))+$Y$29-($AF$6*$Y$30))+(AP8/(2*AG93)))/$AQ$8)</f>
        <v>1.9831729342398619</v>
      </c>
      <c r="AS93" s="125">
        <f>2/(PI()^2)*((1-$AF$6+(1/6)*AH93+(AP8/2)*((($Y$24/2)*AH93)+$Y$25-($AF$6*$Y$26))+((AP8^2)/4)*(($Y$27/2)*AH93+($Y$28/(2*AH93))+$Y$29-($AF$6*$Y$30))+(AP8/(2*AH93)))/$AQ$8)</f>
        <v>3.0760613250918687</v>
      </c>
      <c r="AT93" s="125">
        <f>2/(PI()^2)*((1-$AF$6+(1/6)*AI93+(AP8/2)*((($Y$24/2)*AI93)+$Y$25-($AF$6*$Y$26))+((AP8^2)/4)*(($Y$27/2)*AI93+($Y$28/(2*AI93))+$Y$29-($AF$6*$Y$30))+(AP8/(2*AI93)))/$AQ$8)</f>
        <v>4.5034821193405064</v>
      </c>
      <c r="AU93" s="125">
        <f>2/(PI()^2)*((1-$AF$6+(1/6)*AJ93+(AP8/2)*((($Y$24/2)*AJ93)+$Y$25-($AF$6*$Y$26))+((AP8^2)/4)*(($Y$27/2)*AJ93+($Y$28/(2*AJ93))+$Y$29-($AF$6*$Y$30))+(AP8/(2*AJ93)))/$AQ$8)</f>
        <v>6.2566167134162027</v>
      </c>
      <c r="AV93" s="125">
        <f>2/(PI()^2)*((1-$AF$6+(1/6)*AK93+(AP8/2)*((($Y$24/2)*AK93)+$Y$25-($AF$6*$Y$26))+((AP8^2)/4)*(($Y$27/2)*AK93+($Y$28/(2*AK93))+$Y$29-($AF$6*$Y$30))+(AP8/(2*AK93)))/$AQ$8)</f>
        <v>8.3324434805319658</v>
      </c>
      <c r="AW93" s="125">
        <f>2/(PI()^2)*((1-$AF$6+(1/6)*AL93+(AP8/2)*((($Y$24/2)*AL93)+$Y$25-($AF$6*$Y$26))+((AP8^2)/4)*(($Y$27/2)*AL93+($Y$28/(2*AL93))+$Y$29-($AF$6*$Y$30))+(AP8/(2*AL93)))/$AQ$8)</f>
        <v>10.72970025213178</v>
      </c>
      <c r="AX93" s="125">
        <f>2/(PI()^2)*((1-$AF$6+(1/6)*AM93+(AP8/2)*((($Y$24/2)*AM93)+$Y$25-($AF$6*$Y$26))+((AP8^2)/4)*(($Y$27/2)*AM93+($Y$28/(2*AM93))+$Y$29-($AF$6*$Y$30))+(AP8/(2*AM93)))/$AQ$8)</f>
        <v>13.447784053521566</v>
      </c>
      <c r="AY93" s="121"/>
      <c r="AZ93" s="121">
        <f t="shared" si="11"/>
        <v>1.1982946603863647</v>
      </c>
      <c r="BA93" s="121"/>
      <c r="BB93" s="121">
        <v>2.5000000000000013</v>
      </c>
      <c r="BC93" s="121">
        <v>0.58554897129781858</v>
      </c>
      <c r="BD93" s="121">
        <v>0.60530503566052163</v>
      </c>
      <c r="BE93" s="121">
        <v>0.62429988597773578</v>
      </c>
      <c r="BF93" s="121">
        <v>0.64257563660595263</v>
      </c>
      <c r="BG93" s="121">
        <v>0.66017141259588974</v>
      </c>
      <c r="BH93" s="121">
        <v>0.69346610551045584</v>
      </c>
      <c r="BI93" s="121">
        <v>0.72444629660686954</v>
      </c>
      <c r="BJ93" s="121">
        <v>0.75334046748783323</v>
      </c>
      <c r="BK93" s="121">
        <v>0.81770200718155006</v>
      </c>
      <c r="BL93" s="121">
        <v>0.87273393728909743</v>
      </c>
      <c r="BM93" s="121">
        <v>0.96180445350157551</v>
      </c>
      <c r="BN93" s="121">
        <v>1.0855023912200674</v>
      </c>
      <c r="BO93" s="121">
        <v>1.2478926035297293</v>
      </c>
      <c r="BP93" s="121">
        <v>1.3267778722126242</v>
      </c>
      <c r="BQ93" s="121">
        <v>1.3676136079186052</v>
      </c>
      <c r="BR93" s="121">
        <v>1.402605042756532</v>
      </c>
    </row>
    <row r="94" spans="28:70" x14ac:dyDescent="0.3">
      <c r="AB94" s="56">
        <v>1</v>
      </c>
      <c r="AC94" s="121">
        <f t="shared" si="10"/>
        <v>0.39682539682539664</v>
      </c>
      <c r="AD94" s="121">
        <v>2.5200000000000014</v>
      </c>
      <c r="AE94" s="124">
        <f t="shared" si="12"/>
        <v>1.5541705091158586</v>
      </c>
      <c r="AF94" s="124">
        <f t="shared" si="12"/>
        <v>6.2166820364634345</v>
      </c>
      <c r="AG94" s="124">
        <f t="shared" si="12"/>
        <v>13.987534582042729</v>
      </c>
      <c r="AH94" s="124">
        <f t="shared" si="12"/>
        <v>24.866728145853738</v>
      </c>
      <c r="AI94" s="124">
        <f t="shared" si="12"/>
        <v>38.854262727896455</v>
      </c>
      <c r="AJ94" s="124">
        <f t="shared" si="12"/>
        <v>55.950138328170915</v>
      </c>
      <c r="AK94" s="124">
        <f t="shared" si="12"/>
        <v>76.15435494667706</v>
      </c>
      <c r="AL94" s="124">
        <f t="shared" si="12"/>
        <v>99.466912583414953</v>
      </c>
      <c r="AM94" s="124">
        <f t="shared" si="12"/>
        <v>125.88781123838454</v>
      </c>
      <c r="AN94" s="124">
        <f t="shared" si="12"/>
        <v>155.41705091158582</v>
      </c>
      <c r="AO94" s="127"/>
      <c r="AP94" s="125">
        <f>2/(PI()^2)*((1-$AF$6+(1/6)*AE94+(AP8/2)*((($Y$24/2)*AE94)+$Y$25-($AF$6*$Y$26))+((AP8^2)/4)*(($Y$27/2)*AE94+($Y$28/(2*AE94))+$Y$29-($AF$6*$Y$30))+(AP8/(2*AE94)))/$AQ$8)</f>
        <v>1.2047122161037167</v>
      </c>
      <c r="AQ94" s="125">
        <f>2/(PI()^2)*((1-$AF$6+(1/6)*AF94+(AP8/2)*((($Y$24/2)*AF94)+$Y$25-($AF$6*$Y$26))+((AP8^2)/4)*(($Y$27/2)*AF94+($Y$28/(2*AF94))+$Y$29-($AF$6*$Y$30))+(AP8/(2*AF94)))/$AQ$8)</f>
        <v>1.2526741833391475</v>
      </c>
      <c r="AR94" s="125">
        <f>2/(PI()^2)*((1-$AF$6+(1/6)*AG94+(AP8/2)*((($Y$24/2)*AG94)+$Y$25-($AF$6*$Y$26))+((AP8^2)/4)*(($Y$27/2)*AG94+($Y$28/(2*AG94))+$Y$29-($AF$6*$Y$30))+(AP8/(2*AG94)))/$AQ$8)</f>
        <v>1.9614013650340985</v>
      </c>
      <c r="AS94" s="125">
        <f>2/(PI()^2)*((1-$AF$6+(1/6)*AH94+(AP8/2)*((($Y$24/2)*AH94)+$Y$25-($AF$6*$Y$26))+((AP8^2)/4)*(($Y$27/2)*AH94+($Y$28/(2*AH94))+$Y$29-($AF$6*$Y$30))+(AP8/(2*AH94)))/$AQ$8)</f>
        <v>3.0361481816717406</v>
      </c>
      <c r="AT94" s="125">
        <f>2/(PI()^2)*((1-$AF$6+(1/6)*AI94+(AP8/2)*((($Y$24/2)*AI94)+$Y$25-($AF$6*$Y$26))+((AP8^2)/4)*(($Y$27/2)*AI94+($Y$28/(2*AI94))+$Y$29-($AF$6*$Y$30))+(AP8/(2*AI94)))/$AQ$8)</f>
        <v>4.440601977855601</v>
      </c>
      <c r="AU94" s="125">
        <f>2/(PI()^2)*((1-$AF$6+(1/6)*AJ94+(AP8/2)*((($Y$24/2)*AJ94)+$Y$25-($AF$6*$Y$26))+((AP8^2)/4)*(($Y$27/2)*AJ94+($Y$28/(2*AJ94))+$Y$29-($AF$6*$Y$30))+(AP8/(2*AJ94)))/$AQ$8)</f>
        <v>6.1658024879683726</v>
      </c>
      <c r="AV94" s="125">
        <f>2/(PI()^2)*((1-$AF$6+(1/6)*AK94+(AP8/2)*((($Y$24/2)*AK94)+$Y$25-($AF$6*$Y$26))+((AP8^2)/4)*(($Y$27/2)*AK94+($Y$28/(2*AK94))+$Y$29-($AF$6*$Y$30))+(AP8/(2*AK94)))/$AQ$8)</f>
        <v>8.2086795458103428</v>
      </c>
      <c r="AW94" s="125">
        <f>2/(PI()^2)*((1-$AF$6+(1/6)*AL94+(AP8/2)*((($Y$24/2)*AL94)+$Y$25-($AF$6*$Y$26))+((AP8^2)/4)*(($Y$27/2)*AL94+($Y$28/(2*AL94))+$Y$29-($AF$6*$Y$30))+(AP8/(2*AL94)))/$AQ$8)</f>
        <v>10.567950707349832</v>
      </c>
      <c r="AX94" s="125">
        <f>2/(PI()^2)*((1-$AF$6+(1/6)*AM94+(AP8/2)*((($Y$24/2)*AM94)+$Y$25-($AF$6*$Y$26))+((AP8^2)/4)*(($Y$27/2)*AM94+($Y$28/(2*AM94))+$Y$29-($AF$6*$Y$30))+(AP8/(2*AM94)))/$AQ$8)</f>
        <v>13.243003311707257</v>
      </c>
      <c r="AY94" s="121"/>
      <c r="AZ94" s="121">
        <f t="shared" si="11"/>
        <v>1.2047122161037167</v>
      </c>
      <c r="BA94" s="121"/>
      <c r="BB94" s="121">
        <v>2.5200000000000014</v>
      </c>
      <c r="BC94" s="121">
        <v>0.58301936686345224</v>
      </c>
      <c r="BD94" s="121">
        <v>0.60307816975597472</v>
      </c>
      <c r="BE94" s="121">
        <v>0.62236332344757961</v>
      </c>
      <c r="BF94" s="121">
        <v>0.6409176650349041</v>
      </c>
      <c r="BG94" s="121">
        <v>0.65878098889552061</v>
      </c>
      <c r="BH94" s="121">
        <v>0.69258008646648683</v>
      </c>
      <c r="BI94" s="121">
        <v>0.72402740270967336</v>
      </c>
      <c r="BJ94" s="121">
        <v>0.75335527658020429</v>
      </c>
      <c r="BK94" s="121">
        <v>0.81867584068022137</v>
      </c>
      <c r="BL94" s="121">
        <v>0.87451976468720927</v>
      </c>
      <c r="BM94" s="121">
        <v>0.96488794998595329</v>
      </c>
      <c r="BN94" s="121">
        <v>1.0903513389199548</v>
      </c>
      <c r="BO94" s="121">
        <v>1.2549862224547064</v>
      </c>
      <c r="BP94" s="121">
        <v>1.3194882649296822</v>
      </c>
      <c r="BQ94" s="121">
        <v>1.3606495800137903</v>
      </c>
      <c r="BR94" s="121">
        <v>1.3958967931156689</v>
      </c>
    </row>
    <row r="95" spans="28:70" x14ac:dyDescent="0.3">
      <c r="AB95" s="56">
        <v>1</v>
      </c>
      <c r="AC95" s="121">
        <f t="shared" si="10"/>
        <v>0.3937007874015746</v>
      </c>
      <c r="AD95" s="121">
        <v>2.5400000000000014</v>
      </c>
      <c r="AE95" s="124">
        <f t="shared" si="12"/>
        <v>1.5297917417523326</v>
      </c>
      <c r="AF95" s="124">
        <f t="shared" si="12"/>
        <v>6.1191669670093303</v>
      </c>
      <c r="AG95" s="124">
        <f t="shared" si="12"/>
        <v>13.768125675770992</v>
      </c>
      <c r="AH95" s="124">
        <f t="shared" si="12"/>
        <v>24.476667868037321</v>
      </c>
      <c r="AI95" s="124">
        <f t="shared" si="12"/>
        <v>38.244793543808314</v>
      </c>
      <c r="AJ95" s="124">
        <f t="shared" si="12"/>
        <v>55.07250270308397</v>
      </c>
      <c r="AK95" s="124">
        <f t="shared" si="12"/>
        <v>74.959795345864308</v>
      </c>
      <c r="AL95" s="124">
        <f t="shared" si="12"/>
        <v>97.906671472149284</v>
      </c>
      <c r="AM95" s="124">
        <f t="shared" si="12"/>
        <v>123.91313108193896</v>
      </c>
      <c r="AN95" s="124">
        <f t="shared" si="12"/>
        <v>152.97917417523325</v>
      </c>
      <c r="AO95" s="127"/>
      <c r="AP95" s="125">
        <f>2/(PI()^2)*((1-$AF$6+(1/6)*AE95+(AP8/2)*((($Y$24/2)*AE95)+$Y$25-($AF$6*$Y$26))+((AP8^2)/4)*(($Y$27/2)*AE95+($Y$28/(2*AE95))+$Y$29-($AF$6*$Y$30))+(AP8/(2*AE95)))/$AQ$8)</f>
        <v>1.211260580174685</v>
      </c>
      <c r="AQ95" s="125">
        <f>2/(PI()^2)*((1-$AF$6+(1/6)*AF95+(AP8/2)*((($Y$24/2)*AF95)+$Y$25-($AF$6*$Y$26))+((AP8^2)/4)*(($Y$27/2)*AF95+($Y$28/(2*AF95))+$Y$29-($AF$6*$Y$30))+(AP8/(2*AF95)))/$AQ$8)</f>
        <v>1.2450487590707486</v>
      </c>
      <c r="AR95" s="125">
        <f>2/(PI()^2)*((1-$AF$6+(1/6)*AG95+(AP8/2)*((($Y$24/2)*AG95)+$Y$25-($AF$6*$Y$26))+((AP8^2)/4)*(($Y$27/2)*AG95+($Y$28/(2*AG95))+$Y$29-($AF$6*$Y$30))+(AP8/(2*AG95)))/$AQ$8)</f>
        <v>1.9401733692526122</v>
      </c>
      <c r="AS95" s="125">
        <f>2/(PI()^2)*((1-$AF$6+(1/6)*AH95+(AP8/2)*((($Y$24/2)*AH95)+$Y$25-($AF$6*$Y$26))+((AP8^2)/4)*(($Y$27/2)*AH95+($Y$28/(2*AH95))+$Y$29-($AF$6*$Y$30))+(AP8/(2*AH95)))/$AQ$8)</f>
        <v>2.997191764460077</v>
      </c>
      <c r="AT95" s="125">
        <f>2/(PI()^2)*((1-$AF$6+(1/6)*AI95+(AP8/2)*((($Y$24/2)*AI95)+$Y$25-($AF$6*$Y$26))+((AP8^2)/4)*(($Y$27/2)*AI95+($Y$28/(2*AI95))+$Y$29-($AF$6*$Y$30))+(AP8/(2*AI95)))/$AQ$8)</f>
        <v>4.3792126106738856</v>
      </c>
      <c r="AU95" s="125">
        <f>2/(PI()^2)*((1-$AF$6+(1/6)*AJ95+(AP8/2)*((($Y$24/2)*AJ95)+$Y$25-($AF$6*$Y$26))+((AP8^2)/4)*(($Y$27/2)*AJ95+($Y$28/(2*AJ95))+$Y$29-($AF$6*$Y$30))+(AP8/(2*AJ95)))/$AQ$8)</f>
        <v>6.077132851447729</v>
      </c>
      <c r="AV95" s="125">
        <f>2/(PI()^2)*((1-$AF$6+(1/6)*AK95+(AP8/2)*((($Y$24/2)*AK95)+$Y$25-($AF$6*$Y$26))+((AP8^2)/4)*(($Y$27/2)*AK95+($Y$28/(2*AK95))+$Y$29-($AF$6*$Y$30))+(AP8/(2*AK95)))/$AQ$8)</f>
        <v>8.0878333944009739</v>
      </c>
      <c r="AW95" s="125">
        <f>2/(PI()^2)*((1-$AF$6+(1/6)*AL95+(AP8/2)*((($Y$24/2)*AL95)+$Y$25-($AF$6*$Y$26))+((AP8^2)/4)*(($Y$27/2)*AL95+($Y$28/(2*AL95))+$Y$29-($AF$6*$Y$30))+(AP8/(2*AL95)))/$AQ$8)</f>
        <v>10.410011358468658</v>
      </c>
      <c r="AX95" s="125">
        <f>2/(PI()^2)*((1-$AF$6+(1/6)*AM95+(AP8/2)*((($Y$24/2)*AM95)+$Y$25-($AF$6*$Y$26))+((AP8^2)/4)*(($Y$27/2)*AM95+($Y$28/(2*AM95))+$Y$29-($AF$6*$Y$30))+(AP8/(2*AM95)))/$AQ$8)</f>
        <v>13.043044319404975</v>
      </c>
      <c r="AY95" s="121"/>
      <c r="AZ95" s="121">
        <f t="shared" si="11"/>
        <v>1.211260580174685</v>
      </c>
      <c r="BA95" s="121"/>
      <c r="BB95" s="121">
        <v>2.5400000000000014</v>
      </c>
      <c r="BC95" s="121">
        <v>0.58054928129843841</v>
      </c>
      <c r="BD95" s="121">
        <v>0.60091323497685056</v>
      </c>
      <c r="BE95" s="121">
        <v>0.620491005209725</v>
      </c>
      <c r="BF95" s="121">
        <v>0.63932615759316636</v>
      </c>
      <c r="BG95" s="121">
        <v>0.65745916116527725</v>
      </c>
      <c r="BH95" s="121">
        <v>0.69176668251480533</v>
      </c>
      <c r="BI95" s="121">
        <v>0.72368484596903826</v>
      </c>
      <c r="BJ95" s="121">
        <v>0.75344987857339918</v>
      </c>
      <c r="BK95" s="121">
        <v>0.81973710854239734</v>
      </c>
      <c r="BL95" s="121">
        <v>0.87639949633190461</v>
      </c>
      <c r="BM95" s="121">
        <v>0.96807569031086171</v>
      </c>
      <c r="BN95" s="121">
        <v>1.0953185970369366</v>
      </c>
      <c r="BO95" s="121">
        <v>1.2622160362028692</v>
      </c>
      <c r="BP95" s="121">
        <v>1.3124592550009253</v>
      </c>
      <c r="BQ95" s="121">
        <v>1.3539487378100872</v>
      </c>
      <c r="BR95" s="121">
        <v>1.3894537615822316</v>
      </c>
    </row>
    <row r="96" spans="28:70" x14ac:dyDescent="0.3">
      <c r="AB96" s="56">
        <v>1</v>
      </c>
      <c r="AC96" s="121">
        <f t="shared" si="10"/>
        <v>0.39062499999999978</v>
      </c>
      <c r="AD96" s="121">
        <v>2.5600000000000014</v>
      </c>
      <c r="AE96" s="124">
        <f t="shared" si="12"/>
        <v>1.5059821168654401</v>
      </c>
      <c r="AF96" s="124">
        <f t="shared" si="12"/>
        <v>6.0239284674617606</v>
      </c>
      <c r="AG96" s="124">
        <f t="shared" si="12"/>
        <v>13.553839051788961</v>
      </c>
      <c r="AH96" s="124">
        <f t="shared" si="12"/>
        <v>24.095713869847042</v>
      </c>
      <c r="AI96" s="124">
        <f t="shared" si="12"/>
        <v>37.649552921636001</v>
      </c>
      <c r="AJ96" s="124">
        <f t="shared" si="12"/>
        <v>54.215356207155843</v>
      </c>
      <c r="AK96" s="124">
        <f t="shared" si="12"/>
        <v>73.793123726406563</v>
      </c>
      <c r="AL96" s="124">
        <f t="shared" si="12"/>
        <v>96.382855479388169</v>
      </c>
      <c r="AM96" s="124">
        <f t="shared" si="12"/>
        <v>121.98455146610064</v>
      </c>
      <c r="AN96" s="124">
        <f t="shared" si="12"/>
        <v>150.598211686544</v>
      </c>
      <c r="AO96" s="127"/>
      <c r="AP96" s="125">
        <f>2/(PI()^2)*((1-$AF$6+(1/6)*AE96+(AP8/2)*((($Y$24/2)*AE96)+$Y$25-($AF$6*$Y$26))+((AP8^2)/4)*(($Y$27/2)*AE96+($Y$28/(2*AE96))+$Y$29-($AF$6*$Y$30))+(AP8/(2*AE96)))/$AQ$8)</f>
        <v>1.2179378999804298</v>
      </c>
      <c r="AQ96" s="125">
        <f>2/(PI()^2)*((1-$AF$6+(1/6)*AF96+(AP8/2)*((($Y$24/2)*AF96)+$Y$25-($AF$6*$Y$26))+((AP8^2)/4)*(($Y$27/2)*AF96+($Y$28/(2*AF96))+$Y$29-($AF$6*$Y$30))+(AP8/(2*AF96)))/$AQ$8)</f>
        <v>1.2376718148121904</v>
      </c>
      <c r="AR96" s="125">
        <f>2/(PI()^2)*((1-$AF$6+(1/6)*AG96+(AP8/2)*((($Y$24/2)*AG96)+$Y$25-($AF$6*$Y$26))+((AP8^2)/4)*(($Y$27/2)*AG96+($Y$28/(2*AG96))+$Y$29-($AF$6*$Y$30))+(AP8/(2*AG96)))/$AQ$8)</f>
        <v>1.9194722733258556</v>
      </c>
      <c r="AS96" s="125">
        <f>2/(PI()^2)*((1-$AF$6+(1/6)*AH96+(AP8/2)*((($Y$24/2)*AH96)+$Y$25-($AF$6*$Y$26))+((AP8^2)/4)*(($Y$27/2)*AH96+($Y$28/(2*AH96))+$Y$29-($AF$6*$Y$30))+(AP8/(2*AH96)))/$AQ$8)</f>
        <v>2.9591624315554586</v>
      </c>
      <c r="AT96" s="125">
        <f>2/(PI()^2)*((1-$AF$6+(1/6)*AI96+(AP8/2)*((($Y$24/2)*AI96)+$Y$25-($AF$6*$Y$26))+((AP8^2)/4)*(($Y$27/2)*AI96+($Y$28/(2*AI96))+$Y$29-($AF$6*$Y$30))+(AP8/(2*AI96)))/$AQ$8)</f>
        <v>4.3192677023243915</v>
      </c>
      <c r="AU96" s="125">
        <f>2/(PI()^2)*((1-$AF$6+(1/6)*AJ96+(AP8/2)*((($Y$24/2)*AJ96)+$Y$25-($AF$6*$Y$26))+((AP8^2)/4)*(($Y$27/2)*AJ96+($Y$28/(2*AJ96))+$Y$29-($AF$6*$Y$30))+(AP8/(2*AJ96)))/$AQ$8)</f>
        <v>5.9905411095760899</v>
      </c>
      <c r="AV96" s="125">
        <f>2/(PI()^2)*((1-$AF$6+(1/6)*AK96+(AP8/2)*((($Y$24/2)*AK96)+$Y$25-($AF$6*$Y$26))+((AP8^2)/4)*(($Y$27/2)*AK96+($Y$28/(2*AK96))+$Y$29-($AF$6*$Y$30))+(AP8/(2*AK96)))/$AQ$8)</f>
        <v>7.9698142479807492</v>
      </c>
      <c r="AW96" s="125">
        <f>2/(PI()^2)*((1-$AF$6+(1/6)*AL96+(AP8/2)*((($Y$24/2)*AL96)+$Y$25-($AF$6*$Y$26))+((AP8^2)/4)*(($Y$27/2)*AL96+($Y$28/(2*AL96))+$Y$29-($AF$6*$Y$30))+(AP8/(2*AL96)))/$AQ$8)</f>
        <v>10.255763637882589</v>
      </c>
      <c r="AX96" s="125">
        <f>2/(PI()^2)*((1-$AF$6+(1/6)*AM96+(AP8/2)*((($Y$24/2)*AM96)+$Y$25-($AF$6*$Y$26))+((AP8^2)/4)*(($Y$27/2)*AM96+($Y$28/(2*AM96))+$Y$29-($AF$6*$Y$30))+(AP8/(2*AM96)))/$AQ$8)</f>
        <v>12.84775701448878</v>
      </c>
      <c r="AY96" s="121"/>
      <c r="AZ96" s="121">
        <f t="shared" si="11"/>
        <v>1.2179378999804298</v>
      </c>
      <c r="BA96" s="121"/>
      <c r="BB96" s="121">
        <v>2.5600000000000014</v>
      </c>
      <c r="BC96" s="121">
        <v>0.57813686192281855</v>
      </c>
      <c r="BD96" s="121">
        <v>0.59880837864326264</v>
      </c>
      <c r="BE96" s="121">
        <v>0.6186810785844582</v>
      </c>
      <c r="BF96" s="121">
        <v>0.63779926160128797</v>
      </c>
      <c r="BG96" s="121">
        <v>0.65620407672605041</v>
      </c>
      <c r="BH96" s="121">
        <v>0.69102404097719639</v>
      </c>
      <c r="BI96" s="121">
        <v>0.72341677370787583</v>
      </c>
      <c r="BJ96" s="121">
        <v>0.75362242079164177</v>
      </c>
      <c r="BK96" s="121">
        <v>0.82088395809616366</v>
      </c>
      <c r="BL96" s="121">
        <v>0.87837127955563654</v>
      </c>
      <c r="BM96" s="121">
        <v>0.97136582181802678</v>
      </c>
      <c r="BN96" s="121">
        <v>1.1004023129304985</v>
      </c>
      <c r="BO96" s="121">
        <v>1.2562145917627063</v>
      </c>
      <c r="BP96" s="121">
        <v>1.3056834321354311</v>
      </c>
      <c r="BQ96" s="121">
        <v>1.3475036711540227</v>
      </c>
      <c r="BR96" s="121">
        <v>1.3832685381345338</v>
      </c>
    </row>
    <row r="97" spans="28:70" x14ac:dyDescent="0.3">
      <c r="AB97" s="56">
        <v>1</v>
      </c>
      <c r="AC97" s="121">
        <f t="shared" si="10"/>
        <v>0.387596899224806</v>
      </c>
      <c r="AD97" s="121">
        <v>2.5800000000000014</v>
      </c>
      <c r="AE97" s="124">
        <f t="shared" si="12"/>
        <v>1.4827240552084233</v>
      </c>
      <c r="AF97" s="124">
        <f t="shared" si="12"/>
        <v>5.9308962208336933</v>
      </c>
      <c r="AG97" s="124">
        <f t="shared" si="12"/>
        <v>13.34451649687581</v>
      </c>
      <c r="AH97" s="124">
        <f t="shared" si="12"/>
        <v>23.723584883334773</v>
      </c>
      <c r="AI97" s="124">
        <f t="shared" si="12"/>
        <v>37.068101380210571</v>
      </c>
      <c r="AJ97" s="124">
        <f t="shared" si="12"/>
        <v>53.378065987503241</v>
      </c>
      <c r="AK97" s="124">
        <f t="shared" si="12"/>
        <v>72.653478705212748</v>
      </c>
      <c r="AL97" s="124">
        <f t="shared" si="12"/>
        <v>94.894339533339092</v>
      </c>
      <c r="AM97" s="124">
        <f t="shared" si="12"/>
        <v>120.10064847188231</v>
      </c>
      <c r="AN97" s="124">
        <f t="shared" si="12"/>
        <v>148.27240552084228</v>
      </c>
      <c r="AO97" s="127"/>
      <c r="AP97" s="125">
        <f>2/(PI()^2)*((1-$AF$6+(1/6)*AE97+(AP8/2)*((($Y$24/2)*AE97)+$Y$25-($AF$6*$Y$26))+((AP8^2)/4)*(($Y$27/2)*AE97+($Y$28/(2*AE97))+$Y$29-($AF$6*$Y$30))+(AP8/(2*AE97)))/$AQ$8)</f>
        <v>1.224742394429623</v>
      </c>
      <c r="AQ97" s="125">
        <f>2/(PI()^2)*((1-$AF$6+(1/6)*AF97+(AP8/2)*((($Y$24/2)*AF97)+$Y$25-($AF$6*$Y$26))+((AP8^2)/4)*(($Y$27/2)*AF97+($Y$28/(2*AF97))+$Y$29-($AF$6*$Y$30))+(AP8/(2*AF97)))/$AQ$8)</f>
        <v>1.2305362261981585</v>
      </c>
      <c r="AR97" s="125">
        <f>2/(PI()^2)*((1-$AF$6+(1/6)*AG97+(AP8/2)*((($Y$24/2)*AG97)+$Y$25-($AF$6*$Y$26))+((AP8^2)/4)*(($Y$27/2)*AG97+($Y$28/(2*AG97))+$Y$29-($AF$6*$Y$30))+(AP8/(2*AG97)))/$AQ$8)</f>
        <v>1.8992820474318726</v>
      </c>
      <c r="AS97" s="125">
        <f>2/(PI()^2)*((1-$AF$6+(1/6)*AH97+(AP8/2)*((($Y$24/2)*AH97)+$Y$25-($AF$6*$Y$26))+((AP8^2)/4)*(($Y$27/2)*AH97+($Y$28/(2*AH97))+$Y$29-($AF$6*$Y$30))+(AP8/(2*AH97)))/$AQ$8)</f>
        <v>2.9220316854966302</v>
      </c>
      <c r="AT97" s="125">
        <f>2/(PI()^2)*((1-$AF$6+(1/6)*AI97+(AP8/2)*((($Y$24/2)*AI97)+$Y$25-($AF$6*$Y$26))+((AP8^2)/4)*(($Y$27/2)*AI97+($Y$28/(2*AI97))+$Y$29-($AF$6*$Y$30))+(AP8/(2*AI97)))/$AQ$8)</f>
        <v>4.2607227255239053</v>
      </c>
      <c r="AU97" s="125">
        <f>2/(PI()^2)*((1-$AF$6+(1/6)*AJ97+(AP8/2)*((($Y$24/2)*AJ97)+$Y$25-($AF$6*$Y$26))+((AP8^2)/4)*(($Y$27/2)*AJ97+($Y$28/(2*AJ97))+$Y$29-($AF$6*$Y$30))+(AP8/(2*AJ97)))/$AQ$8)</f>
        <v>5.9059631430656232</v>
      </c>
      <c r="AV97" s="125">
        <f>2/(PI()^2)*((1-$AF$6+(1/6)*AK97+(AP8/2)*((($Y$24/2)*AK97)+$Y$25-($AF$6*$Y$26))+((AP8^2)/4)*(($Y$27/2)*AK97+($Y$28/(2*AK97))+$Y$29-($AF$6*$Y$30))+(AP8/(2*AK97)))/$AQ$8)</f>
        <v>7.8545348330745881</v>
      </c>
      <c r="AW97" s="125">
        <f>2/(PI()^2)*((1-$AF$6+(1/6)*AL97+(AP8/2)*((($Y$24/2)*AL97)+$Y$25-($AF$6*$Y$26))+((AP8^2)/4)*(($Y$27/2)*AL97+($Y$28/(2*AL97))+$Y$29-($AF$6*$Y$30))+(AP8/(2*AL97)))/$AQ$8)</f>
        <v>10.105093555746603</v>
      </c>
      <c r="AX97" s="125">
        <f>2/(PI()^2)*((1-$AF$6+(1/6)*AM97+(AP8/2)*((($Y$24/2)*AM97)+$Y$25-($AF$6*$Y$26))+((AP8^2)/4)*(($Y$27/2)*AM97+($Y$28/(2*AM97))+$Y$29-($AF$6*$Y$30))+(AP8/(2*AM97)))/$AQ$8)</f>
        <v>12.656997128561077</v>
      </c>
      <c r="AY97" s="121"/>
      <c r="AZ97" s="121">
        <f t="shared" si="11"/>
        <v>1.224742394429623</v>
      </c>
      <c r="BA97" s="121"/>
      <c r="BB97" s="121">
        <v>2.5800000000000014</v>
      </c>
      <c r="BC97" s="121">
        <v>0.5757803275865031</v>
      </c>
      <c r="BD97" s="121">
        <v>0.59676181960519203</v>
      </c>
      <c r="BE97" s="121">
        <v>0.61693176242192582</v>
      </c>
      <c r="BF97" s="121">
        <v>0.63633519590966736</v>
      </c>
      <c r="BG97" s="121">
        <v>0.65501395442856825</v>
      </c>
      <c r="BH97" s="121">
        <v>0.69035038070524712</v>
      </c>
      <c r="BI97" s="121">
        <v>0.72322140477885644</v>
      </c>
      <c r="BJ97" s="121">
        <v>0.75387112208886442</v>
      </c>
      <c r="BK97" s="121">
        <v>0.82211460819916482</v>
      </c>
      <c r="BL97" s="121">
        <v>0.88043333322024919</v>
      </c>
      <c r="BM97" s="121">
        <v>0.97475656337820638</v>
      </c>
      <c r="BN97" s="121">
        <v>1.105600705488474</v>
      </c>
      <c r="BO97" s="121">
        <v>1.2492521129655003</v>
      </c>
      <c r="BP97" s="121">
        <v>1.2991536721451966</v>
      </c>
      <c r="BQ97" s="121">
        <v>1.3413072559897372</v>
      </c>
      <c r="BR97" s="121">
        <v>1.3773339988434123</v>
      </c>
    </row>
    <row r="98" spans="28:70" x14ac:dyDescent="0.3">
      <c r="AB98" s="56">
        <v>1</v>
      </c>
      <c r="AC98" s="121">
        <f t="shared" si="10"/>
        <v>0.38461538461538441</v>
      </c>
      <c r="AD98" s="121">
        <v>2.6000000000000014</v>
      </c>
      <c r="AE98" s="124">
        <f t="shared" si="12"/>
        <v>1.4600006510487202</v>
      </c>
      <c r="AF98" s="124">
        <f t="shared" si="12"/>
        <v>5.8400026041948809</v>
      </c>
      <c r="AG98" s="124">
        <f t="shared" si="12"/>
        <v>13.140005859438482</v>
      </c>
      <c r="AH98" s="124">
        <f t="shared" si="12"/>
        <v>23.360010416779524</v>
      </c>
      <c r="AI98" s="124">
        <f t="shared" si="12"/>
        <v>36.500016276217998</v>
      </c>
      <c r="AJ98" s="124">
        <f t="shared" si="12"/>
        <v>52.560023437753927</v>
      </c>
      <c r="AK98" s="124">
        <f t="shared" si="12"/>
        <v>71.540031901387309</v>
      </c>
      <c r="AL98" s="124">
        <f t="shared" si="12"/>
        <v>93.440041667118095</v>
      </c>
      <c r="AM98" s="124">
        <f t="shared" si="12"/>
        <v>118.26005273494634</v>
      </c>
      <c r="AN98" s="124">
        <f t="shared" si="12"/>
        <v>146.00006510487199</v>
      </c>
      <c r="AO98" s="127"/>
      <c r="AP98" s="125">
        <f>2/(PI()^2)*((1-$AF$6+(1/6)*AE98+(AP8/2)*((($Y$24/2)*AE98)+$Y$25-($AF$6*$Y$26))+((AP8^2)/4)*(($Y$27/2)*AE98+($Y$28/(2*AE98))+$Y$29-($AF$6*$Y$30))+(AP8/(2*AE98)))/$AQ$8)</f>
        <v>1.2316723506699405</v>
      </c>
      <c r="AQ98" s="125">
        <f>2/(PI()^2)*((1-$AF$6+(1/6)*AF98+(AP8/2)*((($Y$24/2)*AF98)+$Y$25-($AF$6*$Y$26))+((AP8^2)/4)*(($Y$27/2)*AF98+($Y$28/(2*AF98))+$Y$29-($AF$6*$Y$30))+(AP8/(2*AF98)))/$AQ$8)</f>
        <v>1.2236351418193561</v>
      </c>
      <c r="AR98" s="125">
        <f>2/(PI()^2)*((1-$AF$6+(1/6)*AG98+(AP8/2)*((($Y$24/2)*AG98)+$Y$25-($AF$6*$Y$26))+((AP8^2)/4)*(($Y$27/2)*AG98+($Y$28/(2*AG98))+$Y$29-($AF$6*$Y$30))+(AP8/(2*AG98)))/$AQ$8)</f>
        <v>1.8795872758997436</v>
      </c>
      <c r="AS98" s="125">
        <f>2/(PI()^2)*((1-$AF$6+(1/6)*AH98+(AP8/2)*((($Y$24/2)*AH98)+$Y$25-($AF$6*$Y$26))+((AP8^2)/4)*(($Y$27/2)*AH98+($Y$28/(2*AH98))+$Y$29-($AF$6*$Y$30))+(AP8/(2*AH98)))/$AQ$8)</f>
        <v>2.8857721206464038</v>
      </c>
      <c r="AT98" s="125">
        <f>2/(PI()^2)*((1-$AF$6+(1/6)*AI98+(AP8/2)*((($Y$24/2)*AI98)+$Y$25-($AF$6*$Y$26))+((AP8^2)/4)*(($Y$27/2)*AI98+($Y$28/(2*AI98))+$Y$29-($AF$6*$Y$30))+(AP8/(2*AI98)))/$AQ$8)</f>
        <v>4.2035348589643222</v>
      </c>
      <c r="AU98" s="125">
        <f>2/(PI()^2)*((1-$AF$6+(1/6)*AJ98+(AP8/2)*((($Y$24/2)*AJ98)+$Y$25-($AF$6*$Y$26))+((AP8^2)/4)*(($Y$27/2)*AJ98+($Y$28/(2*AJ98))+$Y$29-($AF$6*$Y$30))+(AP8/(2*AJ98)))/$AQ$8)</f>
        <v>5.8233372892326569</v>
      </c>
      <c r="AV98" s="125">
        <f>2/(PI()^2)*((1-$AF$6+(1/6)*AK98+(AP8/2)*((($Y$24/2)*AK98)+$Y$25-($AF$6*$Y$26))+((AP8^2)/4)*(($Y$27/2)*AK98+($Y$28/(2*AK98))+$Y$29-($AF$6*$Y$30))+(AP8/(2*AK98)))/$AQ$8)</f>
        <v>7.74191121991859</v>
      </c>
      <c r="AW98" s="125">
        <f>2/(PI()^2)*((1-$AF$6+(1/6)*AL98+(AP8/2)*((($Y$24/2)*AL98)+$Y$25-($AF$6*$Y$26))+((AP8^2)/4)*(($Y$27/2)*AL98+($Y$28/(2*AL98))+$Y$29-($AF$6*$Y$30))+(AP8/(2*AL98)))/$AQ$8)</f>
        <v>9.9578914895119386</v>
      </c>
      <c r="AX98" s="125">
        <f>2/(PI()^2)*((1-$AF$6+(1/6)*AM98+(AP8/2)*((($Y$24/2)*AM98)+$Y$25-($AF$6*$Y$26))+((AP8^2)/4)*(($Y$27/2)*AM98+($Y$28/(2*AM98))+$Y$29-($AF$6*$Y$30))+(AP8/(2*AM98)))/$AQ$8)</f>
        <v>12.47062592058359</v>
      </c>
      <c r="AY98" s="121"/>
      <c r="AZ98" s="121">
        <f t="shared" si="11"/>
        <v>1.2236351418193561</v>
      </c>
      <c r="BA98" s="121"/>
      <c r="BB98" s="121">
        <v>2.6000000000000014</v>
      </c>
      <c r="BC98" s="121">
        <v>0.57347796538065876</v>
      </c>
      <c r="BD98" s="121">
        <v>0.59477184495387247</v>
      </c>
      <c r="BE98" s="121">
        <v>0.61524134381352114</v>
      </c>
      <c r="BF98" s="121">
        <v>0.63493224760994049</v>
      </c>
      <c r="BG98" s="121">
        <v>0.65388708136478302</v>
      </c>
      <c r="BH98" s="121">
        <v>0.6897439887917366</v>
      </c>
      <c r="BI98" s="121">
        <v>0.72309702627580064</v>
      </c>
      <c r="BJ98" s="121">
        <v>0.7541942695601016</v>
      </c>
      <c r="BK98" s="121">
        <v>0.82342734595000489</v>
      </c>
      <c r="BL98" s="121">
        <v>0.88258394442838439</v>
      </c>
      <c r="BM98" s="121">
        <v>0.97824620210261615</v>
      </c>
      <c r="BN98" s="121">
        <v>1.1109120618384996</v>
      </c>
      <c r="BO98" s="121">
        <v>1.2425254837842055</v>
      </c>
      <c r="BP98" s="121">
        <v>1.2928631237914443</v>
      </c>
      <c r="BQ98" s="121">
        <v>1.3353526412055325</v>
      </c>
      <c r="BR98" s="121">
        <v>1.3716432927190145</v>
      </c>
    </row>
    <row r="99" spans="28:70" x14ac:dyDescent="0.3">
      <c r="AB99" s="56">
        <v>1</v>
      </c>
      <c r="AC99" s="121">
        <f t="shared" si="10"/>
        <v>0.3816793893129769</v>
      </c>
      <c r="AD99" s="121">
        <v>2.6200000000000014</v>
      </c>
      <c r="AE99" s="124">
        <f t="shared" si="12"/>
        <v>1.437795641438341</v>
      </c>
      <c r="AF99" s="124">
        <f t="shared" si="12"/>
        <v>5.7511825657533642</v>
      </c>
      <c r="AG99" s="124">
        <f t="shared" si="12"/>
        <v>12.94016077294507</v>
      </c>
      <c r="AH99" s="124">
        <f t="shared" si="12"/>
        <v>23.004730263013457</v>
      </c>
      <c r="AI99" s="124">
        <f t="shared" si="12"/>
        <v>35.944891035958513</v>
      </c>
      <c r="AJ99" s="124">
        <f t="shared" si="12"/>
        <v>51.760643091780281</v>
      </c>
      <c r="AK99" s="124">
        <f t="shared" si="12"/>
        <v>70.451986430478712</v>
      </c>
      <c r="AL99" s="124">
        <f t="shared" si="12"/>
        <v>92.018921052053827</v>
      </c>
      <c r="AM99" s="124">
        <f t="shared" si="12"/>
        <v>116.46144695650564</v>
      </c>
      <c r="AN99" s="124">
        <f t="shared" si="12"/>
        <v>143.77956414383405</v>
      </c>
      <c r="AO99" s="127"/>
      <c r="AP99" s="125">
        <f>2/(PI()^2)*((1-$AF$6+(1/6)*AE99+(AP8/2)*((($Y$24/2)*AE99)+$Y$25-($AF$6*$Y$26))+((AP8^2)/4)*(($Y$27/2)*AE99+($Y$28/(2*AE99))+$Y$29-($AF$6*$Y$30))+(AP8/(2*AE99)))/$AQ$8)</f>
        <v>1.238726120974603</v>
      </c>
      <c r="AQ99" s="125">
        <f>2/(PI()^2)*((1-$AF$6+(1/6)*AF99+(AP8/2)*((($Y$24/2)*AF99)+$Y$25-($AF$6*$Y$26))+((AP8^2)/4)*(($Y$27/2)*AF99+($Y$28/(2*AF99))+$Y$29-($AF$6*$Y$30))+(AP8/(2*AF99)))/$AQ$8)</f>
        <v>1.2169619707686672</v>
      </c>
      <c r="AR99" s="125">
        <f>2/(PI()^2)*((1-$AF$6+(1/6)*AG99+(AP8/2)*((($Y$24/2)*AG99)+$Y$25-($AF$6*$Y$26))+((AP8^2)/4)*(($Y$27/2)*AG99+($Y$28/(2*AG99))+$Y$29-($AF$6*$Y$30))+(AP8/(2*AG99)))/$AQ$8)</f>
        <v>1.8603731291884587</v>
      </c>
      <c r="AS99" s="125">
        <f>2/(PI()^2)*((1-$AF$6+(1/6)*AH99+(AP8/2)*((($Y$24/2)*AH99)+$Y$25-($AF$6*$Y$26))+((AP8^2)/4)*(($Y$27/2)*AH99+($Y$28/(2*AH99))+$Y$29-($AF$6*$Y$30))+(AP8/(2*AH99)))/$AQ$8)</f>
        <v>2.8503573733763123</v>
      </c>
      <c r="AT99" s="125">
        <f>2/(PI()^2)*((1-$AF$6+(1/6)*AI99+(AP8/2)*((($Y$24/2)*AI99)+$Y$25-($AF$6*$Y$26))+((AP8^2)/4)*(($Y$27/2)*AI99+($Y$28/(2*AI99))+$Y$29-($AF$6*$Y$30))+(AP8/(2*AI99)))/$AQ$8)</f>
        <v>4.1476629094761641</v>
      </c>
      <c r="AU99" s="125">
        <f>2/(PI()^2)*((1-$AF$6+(1/6)*AJ99+(AP8/2)*((($Y$24/2)*AJ99)+$Y$25-($AF$6*$Y$26))+((AP8^2)/4)*(($Y$27/2)*AJ99+($Y$28/(2*AJ99))+$Y$29-($AF$6*$Y$30))+(AP8/(2*AJ99)))/$AQ$8)</f>
        <v>5.7426042299131446</v>
      </c>
      <c r="AV99" s="125">
        <f>2/(PI()^2)*((1-$AF$6+(1/6)*AK99+(AP8/2)*((($Y$24/2)*AK99)+$Y$25-($AF$6*$Y$26))+((AP8^2)/4)*(($Y$27/2)*AK99+($Y$28/(2*AK99))+$Y$29-($AF$6*$Y$30))+(AP8/(2*AK99)))/$AQ$8)</f>
        <v>7.6318626699005812</v>
      </c>
      <c r="AW99" s="125">
        <f>2/(PI()^2)*((1-$AF$6+(1/6)*AL99+(AP8/2)*((($Y$24/2)*AL99)+$Y$25-($AF$6*$Y$26))+((AP8^2)/4)*(($Y$27/2)*AL99+($Y$28/(2*AL99))+$Y$29-($AF$6*$Y$30))+(AP8/(2*AL99)))/$AQ$8)</f>
        <v>9.8140519846647418</v>
      </c>
      <c r="AX99" s="125">
        <f>2/(PI()^2)*((1-$AF$6+(1/6)*AM99+(AP8/2)*((($Y$24/2)*AM99)+$Y$25-($AF$6*$Y$26))+((AP8^2)/4)*(($Y$27/2)*AM99+($Y$28/(2*AM99))+$Y$29-($AF$6*$Y$30))+(AP8/(2*AM99)))/$AQ$8)</f>
        <v>12.288509924687213</v>
      </c>
      <c r="AY99" s="121"/>
      <c r="AZ99" s="121">
        <f t="shared" si="11"/>
        <v>1.2169619707686672</v>
      </c>
      <c r="BA99" s="121"/>
      <c r="BB99" s="121">
        <v>2.6200000000000014</v>
      </c>
      <c r="BC99" s="121">
        <v>0.57122812752414553</v>
      </c>
      <c r="BD99" s="121">
        <v>0.59283680690822893</v>
      </c>
      <c r="BE99" s="121">
        <v>0.61360817497832287</v>
      </c>
      <c r="BF99" s="121">
        <v>0.63358876892141869</v>
      </c>
      <c r="BG99" s="121">
        <v>0.65282180975431059</v>
      </c>
      <c r="BH99" s="121">
        <v>0.68920321745707613</v>
      </c>
      <c r="BI99" s="121">
        <v>0.72304199042012152</v>
      </c>
      <c r="BJ99" s="121">
        <v>0.75459021542793381</v>
      </c>
      <c r="BK99" s="121">
        <v>0.82482052357469893</v>
      </c>
      <c r="BL99" s="121">
        <v>0.88482146540994155</v>
      </c>
      <c r="BM99" s="121">
        <v>0.98183309022940268</v>
      </c>
      <c r="BN99" s="121">
        <v>1.1163347342345173</v>
      </c>
      <c r="BO99" s="121">
        <v>1.2360281133520961</v>
      </c>
      <c r="BP99" s="121">
        <v>1.286805196331092</v>
      </c>
      <c r="BQ99" s="121">
        <v>1.3296332361805756</v>
      </c>
      <c r="BR99" s="121">
        <v>1.3661898292577175</v>
      </c>
    </row>
    <row r="100" spans="28:70" x14ac:dyDescent="0.3">
      <c r="AB100" s="56">
        <v>1</v>
      </c>
      <c r="AC100" s="121">
        <f t="shared" si="10"/>
        <v>0.37878787878787856</v>
      </c>
      <c r="AD100" s="121">
        <v>2.6400000000000015</v>
      </c>
      <c r="AE100" s="124">
        <f t="shared" si="12"/>
        <v>1.4160933771076314</v>
      </c>
      <c r="AF100" s="124">
        <f t="shared" si="12"/>
        <v>5.6643735084305256</v>
      </c>
      <c r="AG100" s="124">
        <f t="shared" si="12"/>
        <v>12.744840393968685</v>
      </c>
      <c r="AH100" s="124">
        <f t="shared" si="12"/>
        <v>22.657494033722102</v>
      </c>
      <c r="AI100" s="124">
        <f t="shared" si="12"/>
        <v>35.402334427690775</v>
      </c>
      <c r="AJ100" s="124">
        <f t="shared" si="12"/>
        <v>50.979361575874741</v>
      </c>
      <c r="AK100" s="124">
        <f t="shared" si="12"/>
        <v>69.388575478273935</v>
      </c>
      <c r="AL100" s="124">
        <f t="shared" si="12"/>
        <v>90.629976134888409</v>
      </c>
      <c r="AM100" s="124">
        <f t="shared" si="12"/>
        <v>114.70356354571815</v>
      </c>
      <c r="AN100" s="124">
        <f t="shared" si="12"/>
        <v>141.6093377107631</v>
      </c>
      <c r="AO100" s="127"/>
      <c r="AP100" s="125">
        <f>2/(PI()^2)*((1-$AF$6+(1/6)*AE100+(AP8/2)*((($Y$24/2)*AE100)+$Y$25-($AF$6*$Y$26))+((AP8^2)/4)*(($Y$27/2)*AE100+($Y$28/(2*AE100))+$Y$29-($AF$6*$Y$30))+(AP8/(2*AE100)))/$AQ$8)</f>
        <v>1.2459021197933953</v>
      </c>
      <c r="AQ100" s="125">
        <f>2/(PI()^2)*((1-$AF$6+(1/6)*AF100+(AP8/2)*((($Y$24/2)*AF100)+$Y$25-($AF$6*$Y$26))+((AP8^2)/4)*(($Y$27/2)*AF100+($Y$28/(2*AF100))+$Y$29-($AF$6*$Y$30))+(AP8/(2*AF100)))/$AQ$8)</f>
        <v>1.2105103708452305</v>
      </c>
      <c r="AR100" s="125">
        <f>2/(PI()^2)*((1-$AF$6+(1/6)*AG100+(AP8/2)*((($Y$24/2)*AG100)+$Y$25-($AF$6*$Y$26))+((AP8^2)/4)*(($Y$27/2)*AG100+($Y$28/(2*AG100))+$Y$29-($AF$6*$Y$30))+(AP8/(2*AG100)))/$AQ$8)</f>
        <v>1.8416253373460796</v>
      </c>
      <c r="AS100" s="125">
        <f>2/(PI()^2)*((1-$AF$6+(1/6)*AH100+(AP8/2)*((($Y$24/2)*AH100)+$Y$25-($AF$6*$Y$26))+((AP8^2)/4)*(($Y$27/2)*AH100+($Y$28/(2*AH100))+$Y$29-($AF$6*$Y$30))+(AP8/(2*AH100)))/$AQ$8)</f>
        <v>2.8157620748829153</v>
      </c>
      <c r="AT100" s="125">
        <f>2/(PI()^2)*((1-$AF$6+(1/6)*AI100+(AP8/2)*((($Y$24/2)*AI100)+$Y$25-($AF$6*$Y$26))+((AP8^2)/4)*(($Y$27/2)*AI100+($Y$28/(2*AI100))+$Y$29-($AF$6*$Y$30))+(AP8/(2*AI100)))/$AQ$8)</f>
        <v>4.0930672383040525</v>
      </c>
      <c r="AU100" s="125">
        <f>2/(PI()^2)*((1-$AF$6+(1/6)*AJ100+(AP8/2)*((($Y$24/2)*AJ100)+$Y$25-($AF$6*$Y$26))+((AP8^2)/4)*(($Y$27/2)*AJ100+($Y$28/(2*AJ100))+$Y$29-($AF$6*$Y$30))+(AP8/(2*AJ100)))/$AQ$8)</f>
        <v>5.6637068852993382</v>
      </c>
      <c r="AV100" s="125">
        <f>2/(PI()^2)*((1-$AF$6+(1/6)*AK100+(AP8/2)*((($Y$24/2)*AK100)+$Y$25-($AF$6*$Y$26))+((AP8^2)/4)*(($Y$27/2)*AK100+($Y$28/(2*AK100))+$Y$29-($AF$6*$Y$30))+(AP8/(2*AK100)))/$AQ$8)</f>
        <v>7.5243114910600237</v>
      </c>
      <c r="AW100" s="125">
        <f>2/(PI()^2)*((1-$AF$6+(1/6)*AL100+(AP8/2)*((($Y$24/2)*AL100)+$Y$25-($AF$6*$Y$26))+((AP8^2)/4)*(($Y$27/2)*AL100+($Y$28/(2*AL100))+$Y$29-($AF$6*$Y$30))+(AP8/(2*AL100)))/$AQ$8)</f>
        <v>9.6734735659912374</v>
      </c>
      <c r="AX100" s="125">
        <f>2/(PI()^2)*((1-$AF$6+(1/6)*AM100+(AP8/2)*((($Y$24/2)*AM100)+$Y$25-($AF$6*$Y$26))+((AP8^2)/4)*(($Y$27/2)*AM100+($Y$28/(2*AM100))+$Y$29-($AF$6*$Y$30))+(AP8/(2*AM100)))/$AQ$8)</f>
        <v>12.11052071130452</v>
      </c>
      <c r="AY100" s="121"/>
      <c r="AZ100" s="121">
        <f t="shared" si="11"/>
        <v>1.2105103708452305</v>
      </c>
      <c r="BA100" s="121"/>
      <c r="BB100" s="121">
        <v>2.6400000000000015</v>
      </c>
      <c r="BC100" s="121">
        <v>0.56902922841443926</v>
      </c>
      <c r="BD100" s="121">
        <v>0.59095511986579941</v>
      </c>
      <c r="BE100" s="121">
        <v>0.61203067031401592</v>
      </c>
      <c r="BF100" s="121">
        <v>0.63230317424201177</v>
      </c>
      <c r="BG100" s="121">
        <v>0.6518165539953541</v>
      </c>
      <c r="BH100" s="121">
        <v>0.68872648110023338</v>
      </c>
      <c r="BI100" s="121">
        <v>0.72305471161175128</v>
      </c>
      <c r="BJ100" s="121">
        <v>0.75505737409341656</v>
      </c>
      <c r="BK100" s="121">
        <v>0.82629255547760705</v>
      </c>
      <c r="BL100" s="121">
        <v>0.88714431057301935</v>
      </c>
      <c r="BM100" s="121">
        <v>0.98551564217460008</v>
      </c>
      <c r="BN100" s="121">
        <v>1.1218671371077624</v>
      </c>
      <c r="BO100" s="121">
        <v>1.2297536595071794</v>
      </c>
      <c r="BP100" s="121">
        <v>1.2809735477211242</v>
      </c>
      <c r="BQ100" s="121">
        <v>1.3241426989894858</v>
      </c>
      <c r="BR100" s="121">
        <v>1.3609672666469288</v>
      </c>
    </row>
    <row r="101" spans="28:70" x14ac:dyDescent="0.3">
      <c r="AB101" s="56">
        <v>1</v>
      </c>
      <c r="AC101" s="121">
        <f t="shared" si="10"/>
        <v>0.37593984962405996</v>
      </c>
      <c r="AD101" s="121">
        <v>2.6600000000000015</v>
      </c>
      <c r="AE101" s="124">
        <f t="shared" si="12"/>
        <v>1.3948787948851471</v>
      </c>
      <c r="AF101" s="124">
        <f t="shared" si="12"/>
        <v>5.5795151795405884</v>
      </c>
      <c r="AG101" s="124">
        <f t="shared" si="12"/>
        <v>12.553909153966325</v>
      </c>
      <c r="AH101" s="124">
        <f t="shared" si="12"/>
        <v>22.318060718162354</v>
      </c>
      <c r="AI101" s="124">
        <f t="shared" si="12"/>
        <v>34.871969872128666</v>
      </c>
      <c r="AJ101" s="124">
        <f t="shared" si="12"/>
        <v>50.2156366158653</v>
      </c>
      <c r="AK101" s="124">
        <f t="shared" si="12"/>
        <v>68.349060949372202</v>
      </c>
      <c r="AL101" s="124">
        <f t="shared" si="12"/>
        <v>89.272242872649414</v>
      </c>
      <c r="AM101" s="124">
        <f t="shared" si="12"/>
        <v>112.98518238569692</v>
      </c>
      <c r="AN101" s="124">
        <f t="shared" si="12"/>
        <v>139.48787948851466</v>
      </c>
      <c r="AO101" s="127"/>
      <c r="AP101" s="125">
        <f>2/(PI()^2)*((1-$AF$6+(1/6)*AE101+(AP8/2)*((($Y$24/2)*AE101)+$Y$25-($AF$6*$Y$26))+((AP8^2)/4)*(($Y$27/2)*AE101+($Y$28/(2*AE101))+$Y$29-($AF$6*$Y$30))+(AP8/(2*AE101)))/$AQ$8)</f>
        <v>1.2531988209583076</v>
      </c>
      <c r="AQ101" s="125">
        <f>2/(PI()^2)*((1-$AF$6+(1/6)*AF101+(AP8/2)*((($Y$24/2)*AF101)+$Y$25-($AF$6*$Y$26))+((AP8^2)/4)*(($Y$27/2)*AF101+($Y$28/(2*AF101))+$Y$29-($AF$6*$Y$30))+(AP8/(2*AF101)))/$AQ$8)</f>
        <v>1.2042742373770072</v>
      </c>
      <c r="AR101" s="125">
        <f>2/(PI()^2)*((1-$AF$6+(1/6)*AG101+(AP8/2)*((($Y$24/2)*AG101)+$Y$25-($AF$6*$Y$26))+((AP8^2)/4)*(($Y$27/2)*AG101+($Y$28/(2*AG101))+$Y$29-($AF$6*$Y$30))+(AP8/(2*AG101)))/$AQ$8)</f>
        <v>1.8233301648605185</v>
      </c>
      <c r="AS101" s="125">
        <f>2/(PI()^2)*((1-$AF$6+(1/6)*AH101+(AP8/2)*((($Y$24/2)*AH101)+$Y$25-($AF$6*$Y$26))+((AP8^2)/4)*(($Y$27/2)*AH101+($Y$28/(2*AH101))+$Y$29-($AF$6*$Y$30))+(AP8/(2*AH101)))/$AQ$8)</f>
        <v>2.7819618064780536</v>
      </c>
      <c r="AT101" s="125">
        <f>2/(PI()^2)*((1-$AF$6+(1/6)*AI101+(AP8/2)*((($Y$24/2)*AI101)+$Y$25-($AF$6*$Y$26))+((AP8^2)/4)*(($Y$27/2)*AI101+($Y$28/(2*AI101))+$Y$29-($AF$6*$Y$30))+(AP8/(2*AI101)))/$AQ$8)</f>
        <v>4.039709691247741</v>
      </c>
      <c r="AU101" s="125">
        <f>2/(PI()^2)*((1-$AF$6+(1/6)*AJ101+(AP8/2)*((($Y$24/2)*AJ101)+$Y$25-($AF$6*$Y$26))+((AP8^2)/4)*(($Y$27/2)*AJ101+($Y$28/(2*AJ101))+$Y$29-($AF$6*$Y$30))+(AP8/(2*AJ101)))/$AQ$8)</f>
        <v>5.5865903133428851</v>
      </c>
      <c r="AV101" s="125">
        <f>2/(PI()^2)*((1-$AF$6+(1/6)*AK101+(AP8/2)*((($Y$24/2)*AK101)+$Y$25-($AF$6*$Y$26))+((AP8^2)/4)*(($Y$27/2)*AK101+($Y$28/(2*AK101))+$Y$29-($AF$6*$Y$30))+(AP8/(2*AK101)))/$AQ$8)</f>
        <v>7.4191829011644321</v>
      </c>
      <c r="AW101" s="125">
        <f>2/(PI()^2)*((1-$AF$6+(1/6)*AL101+(AP8/2)*((($Y$24/2)*AL101)+$Y$25-($AF$6*$Y$26))+((AP8^2)/4)*(($Y$27/2)*AL101+($Y$28/(2*AL101))+$Y$29-($AF$6*$Y$30))+(AP8/(2*AL101)))/$AQ$8)</f>
        <v>9.5360585587388016</v>
      </c>
      <c r="AX101" s="125">
        <f>2/(PI()^2)*((1-$AF$6+(1/6)*AM101+(AP8/2)*((($Y$24/2)*AM101)+$Y$25-($AF$6*$Y$26))+((AP8^2)/4)*(($Y$27/2)*AM101+($Y$28/(2*AM101))+$Y$29-($AF$6*$Y$30))+(AP8/(2*AM101)))/$AQ$8)</f>
        <v>11.936534660826718</v>
      </c>
      <c r="AY101" s="121"/>
      <c r="AZ101" s="121">
        <f t="shared" si="11"/>
        <v>1.2042742373770072</v>
      </c>
      <c r="BA101" s="121"/>
      <c r="BB101" s="121">
        <v>2.6600000000000015</v>
      </c>
      <c r="BC101" s="121">
        <v>0.56687974183317935</v>
      </c>
      <c r="BD101" s="121">
        <v>0.58912525760828349</v>
      </c>
      <c r="BE101" s="121">
        <v>0.61050730360244287</v>
      </c>
      <c r="BF101" s="121">
        <v>0.63107393735377737</v>
      </c>
      <c r="BG101" s="121">
        <v>0.65086978787025329</v>
      </c>
      <c r="BH101" s="121">
        <v>0.68831225350428493</v>
      </c>
      <c r="BI101" s="121">
        <v>0.72313366363469456</v>
      </c>
      <c r="BJ101" s="121">
        <v>0.75559421934163584</v>
      </c>
      <c r="BK101" s="121">
        <v>0.82784191544699592</v>
      </c>
      <c r="BL101" s="121">
        <v>0.88955095370948234</v>
      </c>
      <c r="BM101" s="121">
        <v>0.98929233173771181</v>
      </c>
      <c r="BN101" s="121">
        <v>1.1275077442723689</v>
      </c>
      <c r="BO101" s="121">
        <v>1.2236960176148268</v>
      </c>
      <c r="BP101" s="121">
        <v>1.2753620734414353</v>
      </c>
      <c r="BQ101" s="121">
        <v>1.3188749252253869</v>
      </c>
      <c r="BR101" s="121">
        <v>1.3559695005883359</v>
      </c>
    </row>
    <row r="102" spans="28:70" x14ac:dyDescent="0.3">
      <c r="AB102" s="56">
        <v>1</v>
      </c>
      <c r="AC102" s="121">
        <f t="shared" si="10"/>
        <v>0.37313432835820876</v>
      </c>
      <c r="AD102" s="121">
        <v>2.6800000000000015</v>
      </c>
      <c r="AE102" s="124">
        <f t="shared" si="12"/>
        <v>1.3741373915528718</v>
      </c>
      <c r="AF102" s="124">
        <f t="shared" si="12"/>
        <v>5.4965495662114874</v>
      </c>
      <c r="AG102" s="124">
        <f t="shared" si="12"/>
        <v>12.367236523975849</v>
      </c>
      <c r="AH102" s="124">
        <f t="shared" si="12"/>
        <v>21.98619826484595</v>
      </c>
      <c r="AI102" s="124">
        <f t="shared" si="12"/>
        <v>34.353434788821794</v>
      </c>
      <c r="AJ102" s="124">
        <f t="shared" si="12"/>
        <v>49.468946095903398</v>
      </c>
      <c r="AK102" s="124">
        <f t="shared" si="12"/>
        <v>67.332732186090723</v>
      </c>
      <c r="AL102" s="124">
        <f t="shared" si="12"/>
        <v>87.944793059383798</v>
      </c>
      <c r="AM102" s="124">
        <f t="shared" si="12"/>
        <v>111.30512871578262</v>
      </c>
      <c r="AN102" s="124">
        <f t="shared" si="12"/>
        <v>137.41373915528717</v>
      </c>
      <c r="AO102" s="127"/>
      <c r="AP102" s="125">
        <f>2/(PI()^2)*((1-$AF$6+(1/6)*AE102+(AP8/2)*((($Y$24/2)*AE102)+$Y$25-($AF$6*$Y$26))+((AP8^2)/4)*(($Y$27/2)*AE102+($Y$28/(2*AE102))+$Y$29-($AF$6*$Y$30))+(AP8/(2*AE102)))/$AQ$8)</f>
        <v>1.2606147550346027</v>
      </c>
      <c r="AQ102" s="125">
        <f>2/(PI()^2)*((1-$AF$6+(1/6)*AF102+(AP8/2)*((($Y$24/2)*AF102)+$Y$25-($AF$6*$Y$26))+((AP8^2)/4)*(($Y$27/2)*AF102+($Y$28/(2*AF102))+$Y$29-($AF$6*$Y$30))+(AP8/(2*AF102)))/$AQ$8)</f>
        <v>1.1982476926250474</v>
      </c>
      <c r="AR102" s="125">
        <f>2/(PI()^2)*((1-$AF$6+(1/6)*AG102+(AP8/2)*((($Y$24/2)*AG102)+$Y$25-($AF$6*$Y$26))+((AP8^2)/4)*(($Y$27/2)*AG102+($Y$28/(2*AG102))+$Y$29-($AF$6*$Y$30))+(AP8/(2*AG102)))/$AQ$8)</f>
        <v>1.805474386819139</v>
      </c>
      <c r="AS102" s="125">
        <f>2/(PI()^2)*((1-$AF$6+(1/6)*AH102+(AP8/2)*((($Y$24/2)*AH102)+$Y$25-($AF$6*$Y$26))+((AP8^2)/4)*(($Y$27/2)*AH102+($Y$28/(2*AH102))+$Y$29-($AF$6*$Y$30))+(AP8/(2*AH102)))/$AQ$8)</f>
        <v>2.7489330572059303</v>
      </c>
      <c r="AT102" s="125">
        <f>2/(PI()^2)*((1-$AF$6+(1/6)*AI102+(AP8/2)*((($Y$24/2)*AI102)+$Y$25-($AF$6*$Y$26))+((AP8^2)/4)*(($Y$27/2)*AI102+($Y$28/(2*AI102))+$Y$29-($AF$6*$Y$30))+(AP8/(2*AI102)))/$AQ$8)</f>
        <v>3.9875535324387932</v>
      </c>
      <c r="AU102" s="125">
        <f>2/(PI()^2)*((1-$AF$6+(1/6)*AJ102+(AP8/2)*((($Y$24/2)*AJ102)+$Y$25-($AF$6*$Y$26))+((AP8^2)/4)*(($Y$27/2)*AJ102+($Y$28/(2*AJ102))+$Y$29-($AF$6*$Y$30))+(AP8/(2*AJ102)))/$AQ$8)</f>
        <v>5.5112016143932383</v>
      </c>
      <c r="AV102" s="125">
        <f>2/(PI()^2)*((1-$AF$6+(1/6)*AK102+(AP8/2)*((($Y$24/2)*AK102)+$Y$25-($AF$6*$Y$26))+((AP8^2)/4)*(($Y$27/2)*AK102+($Y$28/(2*AK102))+$Y$29-($AF$6*$Y$30))+(AP8/(2*AK102)))/$AQ$8)</f>
        <v>7.3164048979116751</v>
      </c>
      <c r="AW102" s="125">
        <f>2/(PI()^2)*((1-$AF$6+(1/6)*AL102+(AP8/2)*((($Y$24/2)*AL102)+$Y$25-($AF$6*$Y$26))+((AP8^2)/4)*(($Y$27/2)*AL102+($Y$28/(2*AL102))+$Y$29-($AF$6*$Y$30))+(AP8/(2*AL102)))/$AQ$8)</f>
        <v>9.4017129190842361</v>
      </c>
      <c r="AX102" s="125">
        <f>2/(PI()^2)*((1-$AF$6+(1/6)*AM102+(AP8/2)*((($Y$24/2)*AM102)+$Y$25-($AF$6*$Y$26))+((AP8^2)/4)*(($Y$27/2)*AM102+($Y$28/(2*AM102))+$Y$29-($AF$6*$Y$30))+(AP8/(2*AM102)))/$AQ$8)</f>
        <v>11.766432749040071</v>
      </c>
      <c r="AY102" s="121"/>
      <c r="AZ102" s="121">
        <f t="shared" si="11"/>
        <v>1.1982476926250474</v>
      </c>
      <c r="BA102" s="121"/>
      <c r="BB102" s="121">
        <v>2.6800000000000015</v>
      </c>
      <c r="BC102" s="121">
        <v>0.56477819829715026</v>
      </c>
      <c r="BD102" s="121">
        <v>0.58734575065252304</v>
      </c>
      <c r="BE102" s="121">
        <v>0.60903660536058168</v>
      </c>
      <c r="BF102" s="121">
        <v>0.62989958877390217</v>
      </c>
      <c r="BG102" s="121">
        <v>0.6499800418964663</v>
      </c>
      <c r="BH102" s="121">
        <v>0.68795906518739791</v>
      </c>
      <c r="BI102" s="121">
        <v>0.72327737700801187</v>
      </c>
      <c r="BJ102" s="121">
        <v>0.75619928169269335</v>
      </c>
      <c r="BK102" s="121">
        <v>0.82946713400603012</v>
      </c>
      <c r="BL102" s="121">
        <v>0.89203992534595899</v>
      </c>
      <c r="BM102" s="121">
        <v>0.99316168945272121</v>
      </c>
      <c r="BN102" s="121">
        <v>1.1332550862764068</v>
      </c>
      <c r="BO102" s="121">
        <v>1.2178493099721097</v>
      </c>
      <c r="BP102" s="121">
        <v>1.2699648958993608</v>
      </c>
      <c r="BQ102" s="121">
        <v>1.3138240374046357</v>
      </c>
      <c r="BR102" s="121">
        <v>1.3511906537028251</v>
      </c>
    </row>
    <row r="103" spans="28:70" x14ac:dyDescent="0.3">
      <c r="AB103" s="56">
        <v>1</v>
      </c>
      <c r="AC103" s="121">
        <f t="shared" si="10"/>
        <v>0.37037037037037018</v>
      </c>
      <c r="AD103" s="121">
        <v>2.7000000000000015</v>
      </c>
      <c r="AE103" s="124">
        <f t="shared" si="12"/>
        <v>1.3538551990520369</v>
      </c>
      <c r="AF103" s="124">
        <f t="shared" si="12"/>
        <v>5.4154207962081475</v>
      </c>
      <c r="AG103" s="124">
        <f t="shared" si="12"/>
        <v>12.184696791468333</v>
      </c>
      <c r="AH103" s="124">
        <f t="shared" si="12"/>
        <v>21.66168318483259</v>
      </c>
      <c r="AI103" s="124">
        <f t="shared" si="12"/>
        <v>33.846379976300923</v>
      </c>
      <c r="AJ103" s="124">
        <f t="shared" si="12"/>
        <v>48.738787165873333</v>
      </c>
      <c r="AK103" s="124">
        <f t="shared" si="12"/>
        <v>66.338904753549812</v>
      </c>
      <c r="AL103" s="124">
        <f t="shared" si="12"/>
        <v>86.646732739330361</v>
      </c>
      <c r="AM103" s="124">
        <f t="shared" si="12"/>
        <v>109.66227112321499</v>
      </c>
      <c r="AN103" s="124">
        <f t="shared" si="12"/>
        <v>135.38551990520369</v>
      </c>
      <c r="AO103" s="127"/>
      <c r="AP103" s="125">
        <f>2/(PI()^2)*((1-$AF$6+(1/6)*AE103+(AP8/2)*((($Y$24/2)*AE103)+$Y$25-($AF$6*$Y$26))+((AP8^2)/4)*(($Y$27/2)*AE103+($Y$28/(2*AE103))+$Y$29-($AF$6*$Y$30))+(AP8/(2*AE103)))/$AQ$8)</f>
        <v>1.2681485068087224</v>
      </c>
      <c r="AQ103" s="125">
        <f>2/(PI()^2)*((1-$AF$6+(1/6)*AF103+(AP8/2)*((($Y$24/2)*AF103)+$Y$25-($AF$6*$Y$26))+((AP8^2)/4)*(($Y$27/2)*AF103+($Y$28/(2*AF103))+$Y$29-($AF$6*$Y$30))+(AP8/(2*AF103)))/$AQ$8)</f>
        <v>1.19242507573512</v>
      </c>
      <c r="AR103" s="125">
        <f>2/(PI()^2)*((1-$AF$6+(1/6)*AG103+(AP8/2)*((($Y$24/2)*AG103)+$Y$25-($AF$6*$Y$26))+((AP8^2)/4)*(($Y$27/2)*AG103+($Y$28/(2*AG103))+$Y$29-($AF$6*$Y$30))+(AP8/(2*AG103)))/$AQ$8)</f>
        <v>1.7880452662999189</v>
      </c>
      <c r="AS103" s="125">
        <f>2/(PI()^2)*((1-$AF$6+(1/6)*AH103+(AP8/2)*((($Y$24/2)*AH103)+$Y$25-($AF$6*$Y$26))+((AP8^2)/4)*(($Y$27/2)*AH103+($Y$28/(2*AH103))+$Y$29-($AF$6*$Y$30))+(AP8/(2*AH103)))/$AQ$8)</f>
        <v>2.7166531836496173</v>
      </c>
      <c r="AT103" s="125">
        <f>2/(PI()^2)*((1-$AF$6+(1/6)*AI103+(AP8/2)*((($Y$24/2)*AI103)+$Y$25-($AF$6*$Y$26))+((AP8^2)/4)*(($Y$27/2)*AI103+($Y$28/(2*AI103))+$Y$29-($AF$6*$Y$30))+(AP8/(2*AI103)))/$AQ$8)</f>
        <v>3.9365633815382663</v>
      </c>
      <c r="AU103" s="125">
        <f>2/(PI()^2)*((1-$AF$6+(1/6)*AJ103+(AP8/2)*((($Y$24/2)*AJ103)+$Y$25-($AF$6*$Y$26))+((AP8^2)/4)*(($Y$27/2)*AJ103+($Y$28/(2*AJ103))+$Y$29-($AF$6*$Y$30))+(AP8/(2*AJ103)))/$AQ$8)</f>
        <v>5.437489840762316</v>
      </c>
      <c r="AV103" s="125">
        <f>2/(PI()^2)*((1-$AF$6+(1/6)*AK103+(AP8/2)*((($Y$24/2)*AK103)+$Y$25-($AF$6*$Y$26))+((AP8^2)/4)*(($Y$27/2)*AK103+($Y$28/(2*AK103))+$Y$29-($AF$6*$Y$30))+(AP8/(2*AK103)))/$AQ$8)</f>
        <v>7.2159081358374149</v>
      </c>
      <c r="AW103" s="125">
        <f>2/(PI()^2)*((1-$AF$6+(1/6)*AL103+(AP8/2)*((($Y$24/2)*AL103)+$Y$25-($AF$6*$Y$26))+((AP8^2)/4)*(($Y$27/2)*AL103+($Y$28/(2*AL103))+$Y$29-($AF$6*$Y$30))+(AP8/(2*AL103)))/$AQ$8)</f>
        <v>9.2703460733598355</v>
      </c>
      <c r="AX103" s="125">
        <f>2/(PI()^2)*((1-$AF$6+(1/6)*AM103+(AP8/2)*((($Y$24/2)*AM103)+$Y$25-($AF$6*$Y$26))+((AP8^2)/4)*(($Y$27/2)*AM103+($Y$28/(2*AM103))+$Y$29-($AF$6*$Y$30))+(AP8/(2*AM103)))/$AQ$8)</f>
        <v>11.600100343646396</v>
      </c>
      <c r="AY103" s="121"/>
      <c r="AZ103" s="121">
        <f t="shared" si="11"/>
        <v>1.19242507573512</v>
      </c>
      <c r="BA103" s="121"/>
      <c r="BB103" s="121">
        <v>2.7000000000000015</v>
      </c>
      <c r="BC103" s="121">
        <v>0.56272318254610387</v>
      </c>
      <c r="BD103" s="121">
        <v>0.585615183738326</v>
      </c>
      <c r="BE103" s="121">
        <v>0.60761716032837265</v>
      </c>
      <c r="BF103" s="121">
        <v>0.62877871324252577</v>
      </c>
      <c r="BG103" s="121">
        <v>0.64914590081439472</v>
      </c>
      <c r="BH103" s="121">
        <v>0.68766550089065692</v>
      </c>
      <c r="BI103" s="121">
        <v>0.72348443647364857</v>
      </c>
      <c r="BJ103" s="121">
        <v>0.75687114588953697</v>
      </c>
      <c r="BK103" s="121">
        <v>0.83116679590060694</v>
      </c>
      <c r="BL103" s="121">
        <v>0.89460981023168351</v>
      </c>
      <c r="BM103" s="121">
        <v>0.99712230007594571</v>
      </c>
      <c r="BN103" s="121">
        <v>1.1391077478897618</v>
      </c>
      <c r="BO103" s="121">
        <v>1.2122078757594885</v>
      </c>
      <c r="BP103" s="121">
        <v>1.2647763543815576</v>
      </c>
      <c r="BQ103" s="121">
        <v>1.3089843749188861</v>
      </c>
      <c r="BR103" s="121">
        <v>1.3466250654827197</v>
      </c>
    </row>
    <row r="104" spans="28:70" x14ac:dyDescent="0.3">
      <c r="AB104" s="56">
        <v>1</v>
      </c>
      <c r="AC104" s="121">
        <f t="shared" si="10"/>
        <v>0.36764705882352922</v>
      </c>
      <c r="AD104" s="121">
        <v>2.7200000000000015</v>
      </c>
      <c r="AE104" s="124">
        <f t="shared" si="12"/>
        <v>1.3340187609603897</v>
      </c>
      <c r="AF104" s="124">
        <f t="shared" si="12"/>
        <v>5.336075043841559</v>
      </c>
      <c r="AG104" s="124">
        <f t="shared" si="12"/>
        <v>12.006168848643508</v>
      </c>
      <c r="AH104" s="124">
        <f t="shared" si="12"/>
        <v>21.344300175366236</v>
      </c>
      <c r="AI104" s="124">
        <f t="shared" si="12"/>
        <v>33.35046902400974</v>
      </c>
      <c r="AJ104" s="124">
        <f t="shared" si="12"/>
        <v>48.024675394574032</v>
      </c>
      <c r="AK104" s="124">
        <f t="shared" si="12"/>
        <v>65.366919287059119</v>
      </c>
      <c r="AL104" s="124">
        <f t="shared" si="12"/>
        <v>85.377200701464943</v>
      </c>
      <c r="AM104" s="124">
        <f t="shared" si="12"/>
        <v>108.05551963779158</v>
      </c>
      <c r="AN104" s="124">
        <f t="shared" si="12"/>
        <v>133.40187609603896</v>
      </c>
      <c r="AO104" s="127"/>
      <c r="AP104" s="125">
        <f>2/(PI()^2)*((1-$AF$6+(1/6)*AE104+(AP8/2)*((($Y$24/2)*AE104)+$Y$25-($AF$6*$Y$26))+((AP8^2)/4)*(($Y$27/2)*AE104+($Y$28/(2*AE104))+$Y$29-($AF$6*$Y$30))+(AP8/(2*AE104)))/$AQ$8)</f>
        <v>1.2757987129050163</v>
      </c>
      <c r="AQ104" s="125">
        <f>2/(PI()^2)*((1-$AF$6+(1/6)*AF104+(AP8/2)*((($Y$24/2)*AF104)+$Y$25-($AF$6*$Y$26))+((AP8^2)/4)*(($Y$27/2)*AF104+($Y$28/(2*AF104))+$Y$29-($AF$6*$Y$30))+(AP8/(2*AF104)))/$AQ$8)</f>
        <v>1.1868009332046217</v>
      </c>
      <c r="AR104" s="125">
        <f>2/(PI()^2)*((1-$AF$6+(1/6)*AG104+(AP8/2)*((($Y$24/2)*AG104)+$Y$25-($AF$6*$Y$26))+((AP8^2)/4)*(($Y$27/2)*AG104+($Y$28/(2*AG104))+$Y$29-($AF$6*$Y$30))+(AP8/(2*AG104)))/$AQ$8)</f>
        <v>1.771030532922004</v>
      </c>
      <c r="AS104" s="125">
        <f>2/(PI()^2)*((1-$AF$6+(1/6)*AH104+(AP8/2)*((($Y$24/2)*AH104)+$Y$25-($AF$6*$Y$26))+((AP8^2)/4)*(($Y$27/2)*AH104+($Y$28/(2*AH104))+$Y$29-($AF$6*$Y$30))+(AP8/(2*AH104)))/$AQ$8)</f>
        <v>2.6851003717987059</v>
      </c>
      <c r="AT104" s="125">
        <f>2/(PI()^2)*((1-$AF$6+(1/6)*AI104+(AP8/2)*((($Y$24/2)*AI104)+$Y$25-($AF$6*$Y$26))+((AP8^2)/4)*(($Y$27/2)*AI104+($Y$28/(2*AI104))+$Y$29-($AF$6*$Y$30))+(AP8/(2*AI104)))/$AQ$8)</f>
        <v>3.8867051541548885</v>
      </c>
      <c r="AU104" s="125">
        <f>2/(PI()^2)*((1-$AF$6+(1/6)*AJ104+(AP8/2)*((($Y$24/2)*AJ104)+$Y$25-($AF$6*$Y$26))+((AP8^2)/4)*(($Y$27/2)*AJ104+($Y$28/(2*AJ104))+$Y$29-($AF$6*$Y$30))+(AP8/(2*AJ104)))/$AQ$8)</f>
        <v>5.3654059109266923</v>
      </c>
      <c r="AV104" s="125">
        <f>2/(PI()^2)*((1-$AF$6+(1/6)*AK104+(AP8/2)*((($Y$24/2)*AK104)+$Y$25-($AF$6*$Y$26))+((AP8^2)/4)*(($Y$27/2)*AK104+($Y$28/(2*AK104))+$Y$29-($AF$6*$Y$30))+(AP8/(2*AK104)))/$AQ$8)</f>
        <v>7.1176258095347738</v>
      </c>
      <c r="AW104" s="125">
        <f>2/(PI()^2)*((1-$AF$6+(1/6)*AL104+(AP8/2)*((($Y$24/2)*AL104)+$Y$25-($AF$6*$Y$26))+((AP8^2)/4)*(($Y$27/2)*AL104+($Y$28/(2*AL104))+$Y$29-($AF$6*$Y$30))+(AP8/(2*AL104)))/$AQ$8)</f>
        <v>9.1418707655239615</v>
      </c>
      <c r="AX104" s="125">
        <f>2/(PI()^2)*((1-$AF$6+(1/6)*AM104+(AP8/2)*((($Y$24/2)*AM104)+$Y$25-($AF$6*$Y$26))+((AP8^2)/4)*(($Y$27/2)*AM104+($Y$28/(2*AM104))+$Y$29-($AF$6*$Y$30))+(AP8/(2*AM104)))/$AQ$8)</f>
        <v>11.43742701121799</v>
      </c>
      <c r="AY104" s="121"/>
      <c r="AZ104" s="121">
        <f t="shared" si="11"/>
        <v>1.1868009332046217</v>
      </c>
      <c r="BA104" s="121"/>
      <c r="BB104" s="121">
        <v>2.7200000000000015</v>
      </c>
      <c r="BC104" s="121">
        <v>0.56071333115941013</v>
      </c>
      <c r="BD104" s="121">
        <v>0.58393219344511571</v>
      </c>
      <c r="BE104" s="121">
        <v>0.6062476050853659</v>
      </c>
      <c r="BF104" s="121">
        <v>0.62770994733939189</v>
      </c>
      <c r="BG104" s="121">
        <v>0.64836600120403398</v>
      </c>
      <c r="BH104" s="121">
        <v>0.68743019719471532</v>
      </c>
      <c r="BI104" s="121">
        <v>0.72375347861308692</v>
      </c>
      <c r="BJ104" s="121">
        <v>0.75760844851461551</v>
      </c>
      <c r="BK104" s="121">
        <v>0.83293953771601648</v>
      </c>
      <c r="BL104" s="121">
        <v>0.89725924495516041</v>
      </c>
      <c r="BM104" s="121">
        <v>1.0011728002027136</v>
      </c>
      <c r="BN104" s="121">
        <v>1.1427618474670269</v>
      </c>
      <c r="BO104" s="121">
        <v>1.206766261507781</v>
      </c>
      <c r="BP104" s="121">
        <v>1.2597909955211497</v>
      </c>
      <c r="BQ104" s="121">
        <v>1.3043504845024139</v>
      </c>
      <c r="BR104" s="121">
        <v>1.3422672827592808</v>
      </c>
    </row>
    <row r="105" spans="28:70" x14ac:dyDescent="0.3">
      <c r="AB105" s="56">
        <v>1</v>
      </c>
      <c r="AC105" s="121">
        <f t="shared" si="10"/>
        <v>0.36496350364963481</v>
      </c>
      <c r="AD105" s="121">
        <v>2.7400000000000015</v>
      </c>
      <c r="AE105" s="124">
        <f t="shared" si="12"/>
        <v>1.3146151101669437</v>
      </c>
      <c r="AF105" s="124">
        <f t="shared" si="12"/>
        <v>5.2584604406677746</v>
      </c>
      <c r="AG105" s="124">
        <f t="shared" si="12"/>
        <v>11.831535991502493</v>
      </c>
      <c r="AH105" s="124">
        <f t="shared" si="12"/>
        <v>21.033841762671099</v>
      </c>
      <c r="AI105" s="124">
        <f t="shared" si="12"/>
        <v>32.865377754173593</v>
      </c>
      <c r="AJ105" s="124">
        <f t="shared" si="12"/>
        <v>47.326143966009973</v>
      </c>
      <c r="AK105" s="124">
        <f t="shared" si="12"/>
        <v>64.416140398180247</v>
      </c>
      <c r="AL105" s="124">
        <f t="shared" si="12"/>
        <v>84.135367050684394</v>
      </c>
      <c r="AM105" s="124">
        <f t="shared" si="12"/>
        <v>106.48382392352244</v>
      </c>
      <c r="AN105" s="124">
        <f t="shared" si="12"/>
        <v>131.46151101669437</v>
      </c>
      <c r="AO105" s="127"/>
      <c r="AP105" s="125">
        <f>2/(PI()^2)*((1-$AF$6+(1/6)*AE105+(AP8/2)*((($Y$24/2)*AE105)+$Y$25-($AF$6*$Y$26))+((AP8^2)/4)*(($Y$27/2)*AE105+($Y$28/(2*AE105))+$Y$29-($AF$6*$Y$30))+(AP8/(2*AE105)))/$AQ$8)</f>
        <v>1.2835640595237949</v>
      </c>
      <c r="AQ105" s="125">
        <f>2/(PI()^2)*((1-$AF$6+(1/6)*AF105+(AP8/2)*((($Y$24/2)*AF105)+$Y$25-($AF$6*$Y$26))+((AP8^2)/4)*(($Y$27/2)*AF105+($Y$28/(2*AF105))+$Y$29-($AF$6*$Y$30))+(AP8/(2*AF105)))/$AQ$8)</f>
        <v>1.1813700098347948</v>
      </c>
      <c r="AR105" s="125">
        <f>2/(PI()^2)*((1-$AF$6+(1/6)*AG105+(AP8/2)*((($Y$24/2)*AG105)+$Y$25-($AF$6*$Y$26))+((AP8^2)/4)*(($Y$27/2)*AG105+($Y$28/(2*AG105))+$Y$29-($AF$6*$Y$30))+(AP8/(2*AG105)))/$AQ$8)</f>
        <v>1.7544183624881875</v>
      </c>
      <c r="AS105" s="125">
        <f>2/(PI()^2)*((1-$AF$6+(1/6)*AH105+(AP8/2)*((($Y$24/2)*AH105)+$Y$25-($AF$6*$Y$26))+((AP8^2)/4)*(($Y$27/2)*AH105+($Y$28/(2*AH105))+$Y$29-($AF$6*$Y$30))+(AP8/(2*AH105)))/$AQ$8)</f>
        <v>2.654253600858163</v>
      </c>
      <c r="AT105" s="125">
        <f>2/(PI()^2)*((1-$AF$6+(1/6)*AI105+(AP8/2)*((($Y$24/2)*AI105)+$Y$25-($AF$6*$Y$26))+((AP8^2)/4)*(($Y$27/2)*AI105+($Y$28/(2*AI105))+$Y$29-($AF$6*$Y$30))+(AP8/(2*AI105)))/$AQ$8)</f>
        <v>3.8379460052964234</v>
      </c>
      <c r="AU105" s="125">
        <f>2/(PI()^2)*((1-$AF$6+(1/6)*AJ105+(AP8/2)*((($Y$24/2)*AJ105)+$Y$25-($AF$6*$Y$26))+((AP8^2)/4)*(($Y$27/2)*AJ105+($Y$28/(2*AJ105))+$Y$29-($AF$6*$Y$30))+(AP8/(2*AJ105)))/$AQ$8)</f>
        <v>5.294902528097543</v>
      </c>
      <c r="AV105" s="125">
        <f>2/(PI()^2)*((1-$AF$6+(1/6)*AK105+(AP8/2)*((($Y$24/2)*AK105)+$Y$25-($AF$6*$Y$26))+((AP8^2)/4)*(($Y$27/2)*AK105+($Y$28/(2*AK105))+$Y$29-($AF$6*$Y$30))+(AP8/(2*AK105)))/$AQ$8)</f>
        <v>7.0214935428189538</v>
      </c>
      <c r="AW105" s="125">
        <f>2/(PI()^2)*((1-$AF$6+(1/6)*AL105+(AP8/2)*((($Y$24/2)*AL105)+$Y$25-($AF$6*$Y$26))+((AP8^2)/4)*(($Y$27/2)*AL105+($Y$28/(2*AL105))+$Y$29-($AF$6*$Y$30))+(AP8/(2*AL105)))/$AQ$8)</f>
        <v>9.01620291239648</v>
      </c>
      <c r="AX105" s="125">
        <f>2/(PI()^2)*((1-$AF$6+(1/6)*AM105+(AP8/2)*((($Y$24/2)*AM105)+$Y$25-($AF$6*$Y$26))+((AP8^2)/4)*(($Y$27/2)*AM105+($Y$28/(2*AM105))+$Y$29-($AF$6*$Y$30))+(AP8/(2*AM105)))/$AQ$8)</f>
        <v>11.278306333979993</v>
      </c>
      <c r="AY105" s="121"/>
      <c r="AZ105" s="121">
        <f t="shared" si="11"/>
        <v>1.1813700098347948</v>
      </c>
      <c r="BA105" s="121"/>
      <c r="BB105" s="121">
        <v>2.7400000000000015</v>
      </c>
      <c r="BC105" s="121">
        <v>0.55874733029403556</v>
      </c>
      <c r="BD105" s="121">
        <v>0.58229546592991033</v>
      </c>
      <c r="BE105" s="121">
        <v>0.60492662578870182</v>
      </c>
      <c r="BF105" s="121">
        <v>0.62669197722182657</v>
      </c>
      <c r="BG105" s="121">
        <v>0.6476390292229528</v>
      </c>
      <c r="BH105" s="121">
        <v>0.68725184025777564</v>
      </c>
      <c r="BI105" s="121">
        <v>0.72408318958532869</v>
      </c>
      <c r="BJ105" s="121">
        <v>0.75840987572786112</v>
      </c>
      <c r="BK105" s="121">
        <v>0.83478404561492969</v>
      </c>
      <c r="BL105" s="121">
        <v>0.89998691568215761</v>
      </c>
      <c r="BM105" s="121">
        <v>1.0053118760053688</v>
      </c>
      <c r="BN105" s="121">
        <v>1.1369043162477155</v>
      </c>
      <c r="BO105" s="121">
        <v>1.2015192120504348</v>
      </c>
      <c r="BP105" s="121">
        <v>1.2550035642501711</v>
      </c>
      <c r="BQ105" s="121">
        <v>1.2999171111847263</v>
      </c>
      <c r="BR105" s="121">
        <v>1.3381120506554727</v>
      </c>
    </row>
    <row r="106" spans="28:70" x14ac:dyDescent="0.3">
      <c r="AB106" s="56">
        <v>1</v>
      </c>
      <c r="AC106" s="121">
        <f t="shared" si="10"/>
        <v>0.36231884057970992</v>
      </c>
      <c r="AD106" s="121">
        <v>2.7600000000000016</v>
      </c>
      <c r="AE106" s="124">
        <f t="shared" ref="AE106:AN131" si="13">(PI()*$AC106/AE$11)^2</f>
        <v>1.295631747675035</v>
      </c>
      <c r="AF106" s="124">
        <f t="shared" si="13"/>
        <v>5.1825269907001399</v>
      </c>
      <c r="AG106" s="124">
        <f t="shared" si="13"/>
        <v>11.660685729075315</v>
      </c>
      <c r="AH106" s="124">
        <f t="shared" si="13"/>
        <v>20.73010796280056</v>
      </c>
      <c r="AI106" s="124">
        <f t="shared" si="13"/>
        <v>32.390793691875878</v>
      </c>
      <c r="AJ106" s="124">
        <f t="shared" si="13"/>
        <v>46.642742916301259</v>
      </c>
      <c r="AK106" s="124">
        <f t="shared" si="13"/>
        <v>63.485955636076717</v>
      </c>
      <c r="AL106" s="124">
        <f t="shared" si="13"/>
        <v>82.920431851202238</v>
      </c>
      <c r="AM106" s="124">
        <f t="shared" si="13"/>
        <v>104.94617156167786</v>
      </c>
      <c r="AN106" s="124">
        <f t="shared" si="13"/>
        <v>129.56317476750351</v>
      </c>
      <c r="AO106" s="127"/>
      <c r="AP106" s="125">
        <f>2/(PI()^2)*((1-$AF$6+(1/6)*AE106+(AP8/2)*((($Y$24/2)*AE106)+$Y$25-($AF$6*$Y$26))+((AP8^2)/4)*(($Y$27/2)*AE106+($Y$28/(2*AE106))+$Y$29-($AF$6*$Y$30))+(AP8/(2*AE106)))/$AQ$8)</f>
        <v>1.2914432802937006</v>
      </c>
      <c r="AQ106" s="125">
        <f>2/(PI()^2)*((1-$AF$6+(1/6)*AF106+(AP8/2)*((($Y$24/2)*AF106)+$Y$25-($AF$6*$Y$26))+((AP8^2)/4)*(($Y$27/2)*AF106+($Y$28/(2*AF106))+$Y$29-($AF$6*$Y$30))+(AP8/(2*AF106)))/$AQ$8)</f>
        <v>1.1761272401402105</v>
      </c>
      <c r="AR106" s="125">
        <f>2/(PI()^2)*((1-$AF$6+(1/6)*AG106+(AP8/2)*((($Y$24/2)*AG106)+$Y$25-($AF$6*$Y$26))+((AP8^2)/4)*(($Y$27/2)*AG106+($Y$28/(2*AG106))+$Y$29-($AF$6*$Y$30))+(AP8/(2*AG106)))/$AQ$8)</f>
        <v>1.7381973576562557</v>
      </c>
      <c r="AS106" s="125">
        <f>2/(PI()^2)*((1-$AF$6+(1/6)*AH106+(AP8/2)*((($Y$24/2)*AH106)+$Y$25-($AF$6*$Y$26))+((AP8^2)/4)*(($Y$27/2)*AH106+($Y$28/(2*AH106))+$Y$29-($AF$6*$Y$30))+(AP8/(2*AH106)))/$AQ$8)</f>
        <v>2.6240926088862748</v>
      </c>
      <c r="AT106" s="125">
        <f>2/(PI()^2)*((1-$AF$6+(1/6)*AI106+(AP8/2)*((($Y$24/2)*AI106)+$Y$25-($AF$6*$Y$26))+((AP8^2)/4)*(($Y$27/2)*AI106+($Y$28/(2*AI106))+$Y$29-($AF$6*$Y$30))+(AP8/(2*AI106)))/$AQ$8)</f>
        <v>3.7902542756789446</v>
      </c>
      <c r="AU106" s="125">
        <f>2/(PI()^2)*((1-$AF$6+(1/6)*AJ106+(AP8/2)*((($Y$24/2)*AJ106)+$Y$25-($AF$6*$Y$26))+((AP8^2)/4)*(($Y$27/2)*AJ106+($Y$28/(2*AJ106))+$Y$29-($AF$6*$Y$30))+(AP8/(2*AJ106)))/$AQ$8)</f>
        <v>5.2259341029060149</v>
      </c>
      <c r="AV106" s="125">
        <f>2/(PI()^2)*((1-$AF$6+(1/6)*AK106+(AP8/2)*((($Y$24/2)*AK106)+$Y$25-($AF$6*$Y$26))+((AP8^2)/4)*(($Y$27/2)*AK106+($Y$28/(2*AK106))+$Y$29-($AF$6*$Y$30))+(AP8/(2*AK106)))/$AQ$8)</f>
        <v>6.9274492834934653</v>
      </c>
      <c r="AW106" s="125">
        <f>2/(PI()^2)*((1-$AF$6+(1/6)*AL106+(AP8/2)*((($Y$24/2)*AL106)+$Y$25-($AF$6*$Y$26))+((AP8^2)/4)*(($Y$27/2)*AL106+($Y$28/(2*AL106))+$Y$29-($AF$6*$Y$30))+(AP8/(2*AL106)))/$AQ$8)</f>
        <v>8.8932614662105394</v>
      </c>
      <c r="AX106" s="125">
        <f>2/(PI()^2)*((1-$AF$6+(1/6)*AM106+(AP8/2)*((($Y$24/2)*AM106)+$Y$25-($AF$6*$Y$26))+((AP8^2)/4)*(($Y$27/2)*AM106+($Y$28/(2*AM106))+$Y$29-($AF$6*$Y$30))+(AP8/(2*AM106)))/$AQ$8)</f>
        <v>11.122635735852491</v>
      </c>
      <c r="AY106" s="121"/>
      <c r="AZ106" s="121">
        <f t="shared" si="11"/>
        <v>1.1761272401402105</v>
      </c>
      <c r="BA106" s="121"/>
      <c r="BB106" s="121">
        <v>2.7600000000000016</v>
      </c>
      <c r="BC106" s="121">
        <v>0.55682391353684391</v>
      </c>
      <c r="BD106" s="121">
        <v>0.58070373477962334</v>
      </c>
      <c r="BE106" s="121">
        <v>0.60365295602541169</v>
      </c>
      <c r="BF106" s="121">
        <v>0.62572353647704004</v>
      </c>
      <c r="BG106" s="121">
        <v>0.64696371845859602</v>
      </c>
      <c r="BH106" s="121">
        <v>0.68712916366789423</v>
      </c>
      <c r="BI106" s="121">
        <v>0.72447230297919996</v>
      </c>
      <c r="BJ106" s="121">
        <v>0.75927416111899737</v>
      </c>
      <c r="BK106" s="121">
        <v>0.83669905318970894</v>
      </c>
      <c r="BL106" s="121">
        <v>0.90279155600802319</v>
      </c>
      <c r="BM106" s="121">
        <v>1.0095382610855974</v>
      </c>
      <c r="BN106" s="121">
        <v>1.1312318160382533</v>
      </c>
      <c r="BO106" s="121">
        <v>1.1964616619330646</v>
      </c>
      <c r="BP106" s="121">
        <v>1.250408995209263</v>
      </c>
      <c r="BQ106" s="121">
        <v>1.2956791897004198</v>
      </c>
      <c r="BR106" s="121">
        <v>1.3341543039959749</v>
      </c>
    </row>
    <row r="107" spans="28:70" x14ac:dyDescent="0.3">
      <c r="AB107" s="56">
        <v>1</v>
      </c>
      <c r="AC107" s="121">
        <f t="shared" si="10"/>
        <v>0.35971223021582716</v>
      </c>
      <c r="AD107" s="121">
        <v>2.7800000000000016</v>
      </c>
      <c r="AE107" s="124">
        <f t="shared" si="13"/>
        <v>1.277056622468991</v>
      </c>
      <c r="AF107" s="124">
        <f t="shared" si="13"/>
        <v>5.1082264898759639</v>
      </c>
      <c r="AG107" s="124">
        <f t="shared" si="13"/>
        <v>11.493509602220918</v>
      </c>
      <c r="AH107" s="124">
        <f t="shared" si="13"/>
        <v>20.432905959503856</v>
      </c>
      <c r="AI107" s="124">
        <f t="shared" si="13"/>
        <v>31.926415561724774</v>
      </c>
      <c r="AJ107" s="124">
        <f t="shared" si="13"/>
        <v>45.974038408883672</v>
      </c>
      <c r="AK107" s="124">
        <f t="shared" si="13"/>
        <v>62.575774500980557</v>
      </c>
      <c r="AL107" s="124">
        <f t="shared" si="13"/>
        <v>81.731623838015423</v>
      </c>
      <c r="AM107" s="124">
        <f t="shared" si="13"/>
        <v>103.44158641998828</v>
      </c>
      <c r="AN107" s="124">
        <f t="shared" si="13"/>
        <v>127.7056622468991</v>
      </c>
      <c r="AO107" s="127"/>
      <c r="AP107" s="125">
        <f>2/(PI()^2)*((1-$AF$6+(1/6)*AE107+(AP8/2)*((($Y$24/2)*AE107)+$Y$25-($AF$6*$Y$26))+((AP8^2)/4)*(($Y$27/2)*AE107+($Y$28/(2*AE107))+$Y$29-($AF$6*$Y$30))+(AP8/(2*AE107)))/$AQ$8)</f>
        <v>1.2994351542318434</v>
      </c>
      <c r="AQ107" s="125">
        <f>2/(PI()^2)*((1-$AF$6+(1/6)*AF107+(AP8/2)*((($Y$24/2)*AF107)+$Y$25-($AF$6*$Y$26))+((AP8^2)/4)*(($Y$27/2)*AF107+($Y$28/(2*AF107))+$Y$29-($AF$6*$Y$30))+(AP8/(2*AF107)))/$AQ$8)</f>
        <v>1.1710677401893086</v>
      </c>
      <c r="AR107" s="125">
        <f>2/(PI()^2)*((1-$AF$6+(1/6)*AG107+(AP8/2)*((($Y$24/2)*AG107)+$Y$25-($AF$6*$Y$26))+((AP8^2)/4)*(($Y$27/2)*AG107+($Y$28/(2*AG107))+$Y$29-($AF$6*$Y$30))+(AP8/(2*AG107)))/$AQ$8)</f>
        <v>1.7223565295801968</v>
      </c>
      <c r="AS107" s="125">
        <f>2/(PI()^2)*((1-$AF$6+(1/6)*AH107+(AP8/2)*((($Y$24/2)*AH107)+$Y$25-($AF$6*$Y$26))+((AP8^2)/4)*(($Y$27/2)*AH107+($Y$28/(2*AH107))+$Y$29-($AF$6*$Y$30))+(AP8/(2*AH107)))/$AQ$8)</f>
        <v>2.5945978601567985</v>
      </c>
      <c r="AT107" s="125">
        <f>2/(PI()^2)*((1-$AF$6+(1/6)*AI107+(AP8/2)*((($Y$24/2)*AI107)+$Y$25-($AF$6*$Y$26))+((AP8^2)/4)*(($Y$27/2)*AI107+($Y$28/(2*AI107))+$Y$29-($AF$6*$Y$30))+(AP8/(2*AI107)))/$AQ$8)</f>
        <v>3.7435994407301973</v>
      </c>
      <c r="AU107" s="125">
        <f>2/(PI()^2)*((1-$AF$6+(1/6)*AJ107+(AP8/2)*((($Y$24/2)*AJ107)+$Y$25-($AF$6*$Y$26))+((AP8^2)/4)*(($Y$27/2)*AJ107+($Y$28/(2*AJ107))+$Y$29-($AF$6*$Y$30))+(AP8/(2*AJ107)))/$AQ$8)</f>
        <v>5.1584566799680589</v>
      </c>
      <c r="AV107" s="125">
        <f>2/(PI()^2)*((1-$AF$6+(1/6)*AK107+(AP8/2)*((($Y$24/2)*AK107)+$Y$25-($AF$6*$Y$26))+((AP8^2)/4)*(($Y$27/2)*AK107+($Y$28/(2*AK107))+$Y$29-($AF$6*$Y$30))+(AP8/(2*AK107)))/$AQ$8)</f>
        <v>6.8354332033966907</v>
      </c>
      <c r="AW107" s="125">
        <f>2/(PI()^2)*((1-$AF$6+(1/6)*AL107+(AP8/2)*((($Y$24/2)*AL107)+$Y$25-($AF$6*$Y$26))+((AP8^2)/4)*(($Y$27/2)*AL107+($Y$28/(2*AL107))+$Y$29-($AF$6*$Y$30))+(AP8/(2*AL107)))/$AQ$8)</f>
        <v>8.7729682840611645</v>
      </c>
      <c r="AX107" s="125">
        <f>2/(PI()^2)*((1-$AF$6+(1/6)*AM107+(AP8/2)*((($Y$24/2)*AM107)+$Y$25-($AF$6*$Y$26))+((AP8^2)/4)*(($Y$27/2)*AM107+($Y$28/(2*AM107))+$Y$29-($AF$6*$Y$30))+(AP8/(2*AM107)))/$AQ$8)</f>
        <v>10.970316317221364</v>
      </c>
      <c r="AY107" s="121"/>
      <c r="AZ107" s="121">
        <f t="shared" si="11"/>
        <v>1.1710677401893086</v>
      </c>
      <c r="BA107" s="121"/>
      <c r="BB107" s="121">
        <v>2.7800000000000016</v>
      </c>
      <c r="BC107" s="121">
        <v>0.55494185986466293</v>
      </c>
      <c r="BD107" s="121">
        <v>0.57915577897113057</v>
      </c>
      <c r="BE107" s="121">
        <v>0.60242537477248537</v>
      </c>
      <c r="BF107" s="121">
        <v>0.62480340408219492</v>
      </c>
      <c r="BG107" s="121">
        <v>0.64633884788835194</v>
      </c>
      <c r="BH107" s="121">
        <v>0.68706094640304793</v>
      </c>
      <c r="BI107" s="121">
        <v>0.72491959777342041</v>
      </c>
      <c r="BJ107" s="121">
        <v>0.76020008366760916</v>
      </c>
      <c r="BK107" s="121">
        <v>0.8386833394224843</v>
      </c>
      <c r="BL107" s="121">
        <v>0.90567194491776559</v>
      </c>
      <c r="BM107" s="121">
        <v>1.0138507344345193</v>
      </c>
      <c r="BN107" s="121">
        <v>1.1257394628499393</v>
      </c>
      <c r="BO107" s="121">
        <v>1.1915887272540397</v>
      </c>
      <c r="BP107" s="121">
        <v>1.2460024045884166</v>
      </c>
      <c r="BQ107" s="121">
        <v>1.2916318363300727</v>
      </c>
      <c r="BR107" s="121">
        <v>1.33038915914822</v>
      </c>
    </row>
    <row r="108" spans="28:70" x14ac:dyDescent="0.3">
      <c r="AB108" s="56">
        <v>1</v>
      </c>
      <c r="AC108" s="121">
        <f t="shared" si="10"/>
        <v>0.35714285714285693</v>
      </c>
      <c r="AD108" s="121">
        <v>2.8000000000000016</v>
      </c>
      <c r="AE108" s="124">
        <f t="shared" si="13"/>
        <v>1.2588781123838451</v>
      </c>
      <c r="AF108" s="124">
        <f t="shared" si="13"/>
        <v>5.0355124495353802</v>
      </c>
      <c r="AG108" s="124">
        <f t="shared" si="13"/>
        <v>11.329903011454608</v>
      </c>
      <c r="AH108" s="124">
        <f t="shared" si="13"/>
        <v>20.142049798141521</v>
      </c>
      <c r="AI108" s="124">
        <f t="shared" si="13"/>
        <v>31.471952809596125</v>
      </c>
      <c r="AJ108" s="124">
        <f t="shared" si="13"/>
        <v>45.319612045818431</v>
      </c>
      <c r="AK108" s="124">
        <f t="shared" si="13"/>
        <v>61.685027506808417</v>
      </c>
      <c r="AL108" s="124">
        <f t="shared" si="13"/>
        <v>80.568199192566084</v>
      </c>
      <c r="AM108" s="124">
        <f t="shared" si="13"/>
        <v>101.96912710309147</v>
      </c>
      <c r="AN108" s="124">
        <f t="shared" si="13"/>
        <v>125.8878112383845</v>
      </c>
      <c r="AO108" s="127"/>
      <c r="AP108" s="125">
        <f>2/(PI()^2)*((1-$AF$6+(1/6)*AE108+(AP8/2)*((($Y$24/2)*AE108)+$Y$25-($AF$6*$Y$26))+((AP8^2)/4)*(($Y$27/2)*AE108+($Y$28/(2*AE108))+$Y$29-($AF$6*$Y$30))+(AP8/(2*AE108)))/$AQ$8)</f>
        <v>1.3075385038055618</v>
      </c>
      <c r="AQ108" s="125">
        <f>2/(PI()^2)*((1-$AF$6+(1/6)*AF108+(AP8/2)*((($Y$24/2)*AF108)+$Y$25-($AF$6*$Y$26))+((AP8^2)/4)*(($Y$27/2)*AF108+($Y$28/(2*AF108))+$Y$29-($AF$6*$Y$30))+(AP8/(2*AF108)))/$AQ$8)</f>
        <v>1.166186799851439</v>
      </c>
      <c r="AR108" s="125">
        <f>2/(PI()^2)*((1-$AF$6+(1/6)*AG108+(AP8/2)*((($Y$24/2)*AG108)+$Y$25-($AF$6*$Y$26))+((AP8^2)/4)*(($Y$27/2)*AG108+($Y$28/(2*AG108))+$Y$29-($AF$6*$Y$30))+(AP8/(2*AG108)))/$AQ$8)</f>
        <v>1.7068852804660484</v>
      </c>
      <c r="AS108" s="125">
        <f>2/(PI()^2)*((1-$AF$6+(1/6)*AH108+(AP8/2)*((($Y$24/2)*AH108)+$Y$25-($AF$6*$Y$26))+((AP8^2)/4)*(($Y$27/2)*AH108+($Y$28/(2*AH108))+$Y$29-($AF$6*$Y$30))+(AP8/(2*AH108)))/$AQ$8)</f>
        <v>2.5657505141471328</v>
      </c>
      <c r="AT108" s="125">
        <f>2/(PI()^2)*((1-$AF$6+(1/6)*AI108+(AP8/2)*((($Y$24/2)*AI108)+$Y$25-($AF$6*$Y$26))+((AP8^2)/4)*(($Y$27/2)*AI108+($Y$28/(2*AI108))+$Y$29-($AF$6*$Y$30))+(AP8/(2*AI108)))/$AQ$8)</f>
        <v>3.6979520621336164</v>
      </c>
      <c r="AU108" s="125">
        <f>2/(PI()^2)*((1-$AF$6+(1/6)*AJ108+(AP8/2)*((($Y$24/2)*AJ108)+$Y$25-($AF$6*$Y$26))+((AP8^2)/4)*(($Y$27/2)*AJ108+($Y$28/(2*AJ108))+$Y$29-($AF$6*$Y$30))+(AP8/(2*AJ108)))/$AQ$8)</f>
        <v>5.0924278681078281</v>
      </c>
      <c r="AV108" s="125">
        <f>2/(PI()^2)*((1-$AF$6+(1/6)*AK108+(AP8/2)*((($Y$24/2)*AK108)+$Y$25-($AF$6*$Y$26))+((AP8^2)/4)*(($Y$27/2)*AK108+($Y$28/(2*AK108))+$Y$29-($AF$6*$Y$30))+(AP8/(2*AK108)))/$AQ$8)</f>
        <v>6.7453876034281635</v>
      </c>
      <c r="AW108" s="125">
        <f>2/(PI()^2)*((1-$AF$6+(1/6)*AL108+(AP8/2)*((($Y$24/2)*AL108)+$Y$25-($AF$6*$Y$26))+((AP8^2)/4)*(($Y$27/2)*AL108+($Y$28/(2*AL108))+$Y$29-($AF$6*$Y$30))+(AP8/(2*AL108)))/$AQ$8)</f>
        <v>8.6552480038579578</v>
      </c>
      <c r="AX108" s="125">
        <f>2/(PI()^2)*((1-$AF$6+(1/6)*AM108+(AP8/2)*((($Y$24/2)*AM108)+$Y$25-($AF$6*$Y$26))+((AP8^2)/4)*(($Y$27/2)*AM108+($Y$28/(2*AM108))+$Y$29-($AF$6*$Y$30))+(AP8/(2*AM108)))/$AQ$8)</f>
        <v>10.82125269794096</v>
      </c>
      <c r="AY108" s="121"/>
      <c r="AZ108" s="121">
        <f t="shared" si="11"/>
        <v>1.166186799851439</v>
      </c>
      <c r="BA108" s="121"/>
      <c r="BB108" s="121">
        <v>2.8000000000000016</v>
      </c>
      <c r="BC108" s="121">
        <v>0.55309999170598168</v>
      </c>
      <c r="BD108" s="121">
        <v>0.57765042093296748</v>
      </c>
      <c r="BE108" s="121">
        <v>0.60124270445856787</v>
      </c>
      <c r="BF108" s="121">
        <v>0.6239304024661031</v>
      </c>
      <c r="BG108" s="121">
        <v>0.64576323994124951</v>
      </c>
      <c r="BH108" s="121">
        <v>0.68704601089283468</v>
      </c>
      <c r="BI108" s="121">
        <v>0.72542389639830374</v>
      </c>
      <c r="BJ108" s="121">
        <v>0.76118646580484417</v>
      </c>
      <c r="BK108" s="121">
        <v>0.84073572674685759</v>
      </c>
      <c r="BL108" s="121">
        <v>0.90862690484776332</v>
      </c>
      <c r="BM108" s="121">
        <v>1.0182481184944066</v>
      </c>
      <c r="BN108" s="121">
        <v>1.1204225464970163</v>
      </c>
      <c r="BO108" s="121">
        <v>1.1868956979115761</v>
      </c>
      <c r="BP108" s="121">
        <v>1.2417790823742079</v>
      </c>
      <c r="BQ108" s="121">
        <v>1.2877703411476251</v>
      </c>
      <c r="BR108" s="121">
        <v>1.3268119062699117</v>
      </c>
    </row>
    <row r="109" spans="28:70" x14ac:dyDescent="0.3">
      <c r="AB109" s="56">
        <v>1</v>
      </c>
      <c r="AC109" s="121">
        <f t="shared" si="10"/>
        <v>0.35460992907801397</v>
      </c>
      <c r="AD109" s="121">
        <v>2.8200000000000016</v>
      </c>
      <c r="AE109" s="124">
        <f t="shared" si="13"/>
        <v>1.2410850059214005</v>
      </c>
      <c r="AF109" s="124">
        <f t="shared" si="13"/>
        <v>4.9643400236856019</v>
      </c>
      <c r="AG109" s="124">
        <f t="shared" si="13"/>
        <v>11.169765053292604</v>
      </c>
      <c r="AH109" s="124">
        <f t="shared" si="13"/>
        <v>19.857360094742408</v>
      </c>
      <c r="AI109" s="124">
        <f t="shared" si="13"/>
        <v>31.027125148035012</v>
      </c>
      <c r="AJ109" s="124">
        <f t="shared" si="13"/>
        <v>44.679060213170416</v>
      </c>
      <c r="AK109" s="124">
        <f t="shared" si="13"/>
        <v>60.813165290148625</v>
      </c>
      <c r="AL109" s="124">
        <f t="shared" si="13"/>
        <v>79.42944037896963</v>
      </c>
      <c r="AM109" s="124">
        <f t="shared" si="13"/>
        <v>100.52788547963345</v>
      </c>
      <c r="AN109" s="124">
        <f t="shared" si="13"/>
        <v>124.10850059214005</v>
      </c>
      <c r="AO109" s="127"/>
      <c r="AP109" s="125">
        <f>2/(PI()^2)*((1-$AF$6+(1/6)*AE109+(AP8/2)*((($Y$24/2)*AE109)+$Y$25-($AF$6*$Y$26))+((AP8^2)/4)*(($Y$27/2)*AE109+($Y$28/(2*AE109))+$Y$29-($AF$6*$Y$30))+(AP8/(2*AE109)))/$AQ$8)</f>
        <v>1.3157521930900622</v>
      </c>
      <c r="AQ109" s="125">
        <f>2/(PI()^2)*((1-$AF$6+(1/6)*AF109+(AP8/2)*((($Y$24/2)*AF109)+$Y$25-($AF$6*$Y$26))+((AP8^2)/4)*(($Y$27/2)*AF109+($Y$28/(2*AF109))+$Y$29-($AF$6*$Y$30))+(AP8/(2*AF109)))/$AQ$8)</f>
        <v>1.1614798754274325</v>
      </c>
      <c r="AR109" s="125">
        <f>2/(PI()^2)*((1-$AF$6+(1/6)*AG109+(AP8/2)*((($Y$24/2)*AG109)+$Y$25-($AF$6*$Y$26))+((AP8^2)/4)*(($Y$27/2)*AG109+($Y$28/(2*AG109))+$Y$29-($AF$6*$Y$30))+(AP8/(2*AG109)))/$AQ$8)</f>
        <v>1.6917733869906812</v>
      </c>
      <c r="AS109" s="125">
        <f>2/(PI()^2)*((1-$AF$6+(1/6)*AH109+(AP8/2)*((($Y$24/2)*AH109)+$Y$25-($AF$6*$Y$26))+((AP8^2)/4)*(($Y$27/2)*AH109+($Y$28/(2*AH109))+$Y$29-($AF$6*$Y$30))+(AP8/(2*AH109)))/$AQ$8)</f>
        <v>2.5375323960606067</v>
      </c>
      <c r="AT109" s="125">
        <f>2/(PI()^2)*((1-$AF$6+(1/6)*AI109+(AP8/2)*((($Y$24/2)*AI109)+$Y$25-($AF$6*$Y$26))+((AP8^2)/4)*(($Y$27/2)*AI109+($Y$28/(2*AI109))+$Y$29-($AF$6*$Y$30))+(AP8/(2*AI109)))/$AQ$8)</f>
        <v>3.6532837417694006</v>
      </c>
      <c r="AU109" s="125">
        <f>2/(PI()^2)*((1-$AF$6+(1/6)*AJ109+(AP8/2)*((($Y$24/2)*AJ109)+$Y$25-($AF$6*$Y$26))+((AP8^2)/4)*(($Y$27/2)*AJ109+($Y$28/(2*AJ109))+$Y$29-($AF$6*$Y$30))+(AP8/(2*AJ109)))/$AQ$8)</f>
        <v>5.0278067740328041</v>
      </c>
      <c r="AV109" s="125">
        <f>2/(PI()^2)*((1-$AF$6+(1/6)*AK109+(AP8/2)*((($Y$24/2)*AK109)+$Y$25-($AF$6*$Y$26))+((AP8^2)/4)*(($Y$27/2)*AK109+($Y$28/(2*AK109))+$Y$29-($AF$6*$Y$30))+(AP8/(2*AK109)))/$AQ$8)</f>
        <v>6.6572568232730687</v>
      </c>
      <c r="AW109" s="125">
        <f>2/(PI()^2)*((1-$AF$6+(1/6)*AL109+(AP8/2)*((($Y$24/2)*AL109)+$Y$25-($AF$6*$Y$26))+((AP8^2)/4)*(($Y$27/2)*AL109+($Y$28/(2*AL109))+$Y$29-($AF$6*$Y$30))+(AP8/(2*AL109)))/$AQ$8)</f>
        <v>8.5400279264142238</v>
      </c>
      <c r="AX109" s="125">
        <f>2/(PI()^2)*((1-$AF$6+(1/6)*AM109+(AP8/2)*((($Y$24/2)*AM109)+$Y$25-($AF$6*$Y$26))+((AP8^2)/4)*(($Y$27/2)*AM109+($Y$28/(2*AM109))+$Y$29-($AF$6*$Y$30))+(AP8/(2*AM109)))/$AQ$8)</f>
        <v>10.675352868103115</v>
      </c>
      <c r="AY109" s="121"/>
      <c r="AZ109" s="121">
        <f t="shared" si="11"/>
        <v>1.1614798754274325</v>
      </c>
      <c r="BA109" s="121"/>
      <c r="BB109" s="121">
        <v>2.8200000000000016</v>
      </c>
      <c r="BC109" s="121">
        <v>0.55129717309853277</v>
      </c>
      <c r="BD109" s="121">
        <v>0.5761865247029111</v>
      </c>
      <c r="BE109" s="121">
        <v>0.60010380912154182</v>
      </c>
      <c r="BF109" s="121">
        <v>0.6231033956668075</v>
      </c>
      <c r="BG109" s="121">
        <v>0.64523575865554228</v>
      </c>
      <c r="BH109" s="121">
        <v>0.68708322117605547</v>
      </c>
      <c r="BI109" s="121">
        <v>0.72598406289334216</v>
      </c>
      <c r="BJ109" s="121">
        <v>0.76223217157099965</v>
      </c>
      <c r="BK109" s="121">
        <v>0.84285507920549396</v>
      </c>
      <c r="BL109" s="121">
        <v>0.91165529984335847</v>
      </c>
      <c r="BM109" s="121">
        <v>1.0227292773162873</v>
      </c>
      <c r="BN109" s="121">
        <v>1.1152765232271555</v>
      </c>
      <c r="BO109" s="121">
        <v>1.1823780302343498</v>
      </c>
      <c r="BP109" s="121">
        <v>1.2377344849805521</v>
      </c>
      <c r="BQ109" s="121">
        <v>1.284090160651268</v>
      </c>
      <c r="BR109" s="121">
        <v>1.3234180019400461</v>
      </c>
    </row>
    <row r="110" spans="28:70" x14ac:dyDescent="0.3">
      <c r="AB110" s="56">
        <v>1</v>
      </c>
      <c r="AC110" s="121">
        <f t="shared" si="10"/>
        <v>0.35211267605633784</v>
      </c>
      <c r="AD110" s="121">
        <v>2.8400000000000016</v>
      </c>
      <c r="AE110" s="124">
        <f t="shared" si="13"/>
        <v>1.2236664849595003</v>
      </c>
      <c r="AF110" s="124">
        <f t="shared" si="13"/>
        <v>4.894665939838001</v>
      </c>
      <c r="AG110" s="124">
        <f t="shared" si="13"/>
        <v>11.012998364635504</v>
      </c>
      <c r="AH110" s="124">
        <f t="shared" si="13"/>
        <v>19.578663759352004</v>
      </c>
      <c r="AI110" s="124">
        <f t="shared" si="13"/>
        <v>30.591662123987501</v>
      </c>
      <c r="AJ110" s="124">
        <f t="shared" si="13"/>
        <v>44.051993458542015</v>
      </c>
      <c r="AK110" s="124">
        <f t="shared" si="13"/>
        <v>59.959657763015528</v>
      </c>
      <c r="AL110" s="124">
        <f t="shared" si="13"/>
        <v>78.314655037408016</v>
      </c>
      <c r="AM110" s="124">
        <f t="shared" si="13"/>
        <v>99.11698528171955</v>
      </c>
      <c r="AN110" s="124">
        <f t="shared" si="13"/>
        <v>122.36664849595</v>
      </c>
      <c r="AO110" s="127"/>
      <c r="AP110" s="125">
        <f>2/(PI()^2)*((1-$AF$6+(1/6)*AE110+(AP8/2)*((($Y$24/2)*AE110)+$Y$25-($AF$6*$Y$26))+((AP8^2)/4)*(($Y$27/2)*AE110+($Y$28/(2*AE110))+$Y$29-($AF$6*$Y$30))+(AP8/(2*AE110)))/$AQ$8)</f>
        <v>1.3240751260165642</v>
      </c>
      <c r="AQ110" s="125">
        <f>2/(PI()^2)*((1-$AF$6+(1/6)*AF110+(AP8/2)*((($Y$24/2)*AF110)+$Y$25-($AF$6*$Y$26))+((AP8^2)/4)*(($Y$27/2)*AF110+($Y$28/(2*AF110))+$Y$29-($AF$6*$Y$30))+(AP8/(2*AF110)))/$AQ$8)</f>
        <v>1.1569425826421664</v>
      </c>
      <c r="AR110" s="125">
        <f>2/(PI()^2)*((1-$AF$6+(1/6)*AG110+(AP8/2)*((($Y$24/2)*AG110)+$Y$25-($AF$6*$Y$26))+((AP8^2)/4)*(($Y$27/2)*AG110+($Y$28/(2*AG110))+$Y$29-($AF$6*$Y$30))+(AP8/(2*AG110)))/$AQ$8)</f>
        <v>1.677010984535068</v>
      </c>
      <c r="AS110" s="125">
        <f>2/(PI()^2)*((1-$AF$6+(1/6)*AH110+(AP8/2)*((($Y$24/2)*AH110)+$Y$25-($AF$6*$Y$26))+((AP8^2)/4)*(($Y$27/2)*AH110+($Y$28/(2*AH110))+$Y$29-($AF$6*$Y$30))+(AP8/(2*AH110)))/$AQ$8)</f>
        <v>2.5099259687967224</v>
      </c>
      <c r="AT110" s="125">
        <f>2/(PI()^2)*((1-$AF$6+(1/6)*AI110+(AP8/2)*((($Y$24/2)*AI110)+$Y$25-($AF$6*$Y$26))+((AP8^2)/4)*(($Y$27/2)*AI110+($Y$28/(2*AI110))+$Y$29-($AF$6*$Y$30))+(AP8/(2*AI110)))/$AQ$8)</f>
        <v>3.6095670779180291</v>
      </c>
      <c r="AU110" s="125">
        <f>2/(PI()^2)*((1-$AF$6+(1/6)*AJ110+(AP8/2)*((($Y$24/2)*AJ110)+$Y$25-($AF$6*$Y$26))+((AP8^2)/4)*(($Y$27/2)*AJ110+($Y$28/(2*AJ110))+$Y$29-($AF$6*$Y$30))+(AP8/(2*AJ110)))/$AQ$8)</f>
        <v>4.9645539392668745</v>
      </c>
      <c r="AV110" s="125">
        <f>2/(PI()^2)*((1-$AF$6+(1/6)*AK110+(AP8/2)*((($Y$24/2)*AK110)+$Y$25-($AF$6*$Y$26))+((AP8^2)/4)*(($Y$27/2)*AK110+($Y$28/(2*AK110))+$Y$29-($AF$6*$Y$30))+(AP8/(2*AK110)))/$AQ$8)</f>
        <v>6.5709871555611468</v>
      </c>
      <c r="AW110" s="125">
        <f>2/(PI()^2)*((1-$AF$6+(1/6)*AL110+(AP8/2)*((($Y$24/2)*AL110)+$Y$25-($AF$6*$Y$26))+((AP8^2)/4)*(($Y$27/2)*AL110+($Y$28/(2*AL110))+$Y$29-($AF$6*$Y$30))+(AP8/(2*AL110)))/$AQ$8)</f>
        <v>8.4272379033279865</v>
      </c>
      <c r="AX110" s="125">
        <f>2/(PI()^2)*((1-$AF$6+(1/6)*AM110+(AP8/2)*((($Y$24/2)*AM110)+$Y$25-($AF$6*$Y$26))+((AP8^2)/4)*(($Y$27/2)*AM110+($Y$28/(2*AM110))+$Y$29-($AF$6*$Y$30))+(AP8/(2*AM110)))/$AQ$8)</f>
        <v>10.53252804613658</v>
      </c>
      <c r="AY110" s="121"/>
      <c r="AZ110" s="121">
        <f t="shared" si="11"/>
        <v>1.1569425826421664</v>
      </c>
      <c r="BA110" s="121"/>
      <c r="BB110" s="121">
        <v>2.8400000000000016</v>
      </c>
      <c r="BC110" s="121">
        <v>0.54953230793737406</v>
      </c>
      <c r="BD110" s="121">
        <v>0.57476299417606247</v>
      </c>
      <c r="BE110" s="121">
        <v>0.59900759265661063</v>
      </c>
      <c r="BF110" s="121">
        <v>0.62232128757966665</v>
      </c>
      <c r="BG110" s="121">
        <v>0.64475530792679125</v>
      </c>
      <c r="BH110" s="121">
        <v>0.68717148114880078</v>
      </c>
      <c r="BI110" s="121">
        <v>0.72659900115529208</v>
      </c>
      <c r="BJ110" s="121">
        <v>0.76333610486360881</v>
      </c>
      <c r="BK110" s="121">
        <v>0.84504030069821023</v>
      </c>
      <c r="BL110" s="121">
        <v>0.91475603380695292</v>
      </c>
      <c r="BM110" s="121">
        <v>1.0272931148080486</v>
      </c>
      <c r="BN110" s="121">
        <v>1.110297008713939</v>
      </c>
      <c r="BO110" s="121">
        <v>1.1780313399741063</v>
      </c>
      <c r="BP110" s="121">
        <v>1.2338642282414425</v>
      </c>
      <c r="BQ110" s="121">
        <v>1.2805869107563146</v>
      </c>
      <c r="BR110" s="121">
        <v>1.3202030621519047</v>
      </c>
    </row>
    <row r="111" spans="28:70" x14ac:dyDescent="0.3">
      <c r="AB111" s="56">
        <v>1</v>
      </c>
      <c r="AC111" s="121">
        <f t="shared" si="10"/>
        <v>0.34965034965034947</v>
      </c>
      <c r="AD111" s="121">
        <v>2.8600000000000017</v>
      </c>
      <c r="AE111" s="124">
        <f t="shared" si="13"/>
        <v>1.2066121083047276</v>
      </c>
      <c r="AF111" s="124">
        <f t="shared" si="13"/>
        <v>4.8264484332189106</v>
      </c>
      <c r="AG111" s="124">
        <f t="shared" si="13"/>
        <v>10.85950897474255</v>
      </c>
      <c r="AH111" s="124">
        <f t="shared" si="13"/>
        <v>19.305793732875642</v>
      </c>
      <c r="AI111" s="124">
        <f t="shared" si="13"/>
        <v>30.165302707618185</v>
      </c>
      <c r="AJ111" s="124">
        <f t="shared" si="13"/>
        <v>43.438035898970199</v>
      </c>
      <c r="AK111" s="124">
        <f t="shared" si="13"/>
        <v>59.123993306931652</v>
      </c>
      <c r="AL111" s="124">
        <f t="shared" si="13"/>
        <v>77.22317493150257</v>
      </c>
      <c r="AM111" s="124">
        <f t="shared" si="13"/>
        <v>97.735580772682951</v>
      </c>
      <c r="AN111" s="124">
        <f t="shared" si="13"/>
        <v>120.66121083047274</v>
      </c>
      <c r="AO111" s="127"/>
      <c r="AP111" s="125">
        <f>2/(PI()^2)*((1-$AF$6+(1/6)*AE111+(AP8/2)*((($Y$24/2)*AE111)+$Y$25-($AF$6*$Y$26))+((AP8^2)/4)*(($Y$27/2)*AE111+($Y$28/(2*AE111))+$Y$29-($AF$6*$Y$30))+(AP8/(2*AE111)))/$AQ$8)</f>
        <v>1.3325062447058935</v>
      </c>
      <c r="AQ111" s="125">
        <f>2/(PI()^2)*((1-$AF$6+(1/6)*AF111+(AP8/2)*((($Y$24/2)*AF111)+$Y$25-($AF$6*$Y$26))+((AP8^2)/4)*(($Y$27/2)*AF111+($Y$28/(2*AF111))+$Y$29-($AF$6*$Y$30))+(AP8/(2*AF111)))/$AQ$8)</f>
        <v>1.152570689978941</v>
      </c>
      <c r="AR111" s="125">
        <f>2/(PI()^2)*((1-$AF$6+(1/6)*AG111+(AP8/2)*((($Y$24/2)*AG111)+$Y$25-($AF$6*$Y$26))+((AP8^2)/4)*(($Y$27/2)*AG111+($Y$28/(2*AG111))+$Y$29-($AF$6*$Y$30))+(AP8/(2*AG111)))/$AQ$8)</f>
        <v>1.6625885521866339</v>
      </c>
      <c r="AS111" s="125">
        <f>2/(PI()^2)*((1-$AF$6+(1/6)*AH111+(AP8/2)*((($Y$24/2)*AH111)+$Y$25-($AF$6*$Y$26))+((AP8^2)/4)*(($Y$27/2)*AH111+($Y$28/(2*AH111))+$Y$29-($AF$6*$Y$30))+(AP8/(2*AH111)))/$AQ$8)</f>
        <v>2.4829143062886851</v>
      </c>
      <c r="AT111" s="125">
        <f>2/(PI()^2)*((1-$AF$6+(1/6)*AI111+(AP8/2)*((($Y$24/2)*AI111)+$Y$25-($AF$6*$Y$26))+((AP8^2)/4)*(($Y$27/2)*AI111+($Y$28/(2*AI111))+$Y$29-($AF$6*$Y$30))+(AP8/(2*AI111)))/$AQ$8)</f>
        <v>3.5667756236001305</v>
      </c>
      <c r="AU111" s="125">
        <f>2/(PI()^2)*((1-$AF$6+(1/6)*AJ111+(AP8/2)*((($Y$24/2)*AJ111)+$Y$25-($AF$6*$Y$26))+((AP8^2)/4)*(($Y$27/2)*AJ111+($Y$28/(2*AJ111))+$Y$29-($AF$6*$Y$30))+(AP8/(2*AJ111)))/$AQ$8)</f>
        <v>4.9026312801597465</v>
      </c>
      <c r="AV111" s="125">
        <f>2/(PI()^2)*((1-$AF$6+(1/6)*AK111+(AP8/2)*((($Y$24/2)*AK111)+$Y$25-($AF$6*$Y$26))+((AP8^2)/4)*(($Y$27/2)*AK111+($Y$28/(2*AK111))+$Y$29-($AF$6*$Y$30))+(AP8/(2*AK111)))/$AQ$8)</f>
        <v>6.4865267642128259</v>
      </c>
      <c r="AW111" s="125">
        <f>2/(PI()^2)*((1-$AF$6+(1/6)*AL111+(AP8/2)*((($Y$24/2)*AL111)+$Y$25-($AF$6*$Y$26))+((AP8^2)/4)*(($Y$27/2)*AL111+($Y$28/(2*AL111))+$Y$29-($AF$6*$Y$30))+(AP8/(2*AL111)))/$AQ$8)</f>
        <v>8.3168102303320506</v>
      </c>
      <c r="AX111" s="125">
        <f>2/(PI()^2)*((1-$AF$6+(1/6)*AM111+(AP8/2)*((($Y$24/2)*AM111)+$Y$25-($AF$6*$Y$26))+((AP8^2)/4)*(($Y$27/2)*AM111+($Y$28/(2*AM111))+$Y$29-($AF$6*$Y$30))+(AP8/(2*AM111)))/$AQ$8)</f>
        <v>10.392692543828188</v>
      </c>
      <c r="AY111" s="121"/>
      <c r="AZ111" s="121">
        <f t="shared" si="11"/>
        <v>1.152570689978941</v>
      </c>
      <c r="BA111" s="121"/>
      <c r="BB111" s="121">
        <v>2.8600000000000017</v>
      </c>
      <c r="BC111" s="121">
        <v>0.54780433830843023</v>
      </c>
      <c r="BD111" s="121">
        <v>0.57337877143838778</v>
      </c>
      <c r="BE111" s="121">
        <v>0.59795299714983885</v>
      </c>
      <c r="BF111" s="121">
        <v>0.62158302029089496</v>
      </c>
      <c r="BG111" s="121">
        <v>0.64432082984140615</v>
      </c>
      <c r="BH111" s="121">
        <v>0.68730973289799047</v>
      </c>
      <c r="BI111" s="121">
        <v>0.72726765327171705</v>
      </c>
      <c r="BJ111" s="121">
        <v>0.76449720777098451</v>
      </c>
      <c r="BK111" s="121">
        <v>0.84729033331552495</v>
      </c>
      <c r="BL111" s="121">
        <v>0.91792804883155843</v>
      </c>
      <c r="BM111" s="121">
        <v>1.031938573067998</v>
      </c>
      <c r="BN111" s="121">
        <v>1.1054797713911597</v>
      </c>
      <c r="BO111" s="121">
        <v>1.1738513956400773</v>
      </c>
      <c r="BP111" s="121">
        <v>1.2301640807454928</v>
      </c>
      <c r="BQ111" s="121">
        <v>1.2772563601298652</v>
      </c>
      <c r="BR111" s="121">
        <v>1.3171628556478405</v>
      </c>
    </row>
    <row r="112" spans="28:70" x14ac:dyDescent="0.3">
      <c r="AB112" s="56">
        <v>1</v>
      </c>
      <c r="AC112" s="121">
        <f t="shared" si="10"/>
        <v>0.34722222222222204</v>
      </c>
      <c r="AD112" s="121">
        <v>2.8800000000000017</v>
      </c>
      <c r="AE112" s="124">
        <f t="shared" si="13"/>
        <v>1.1899117960418291</v>
      </c>
      <c r="AF112" s="124">
        <f t="shared" si="13"/>
        <v>4.7596471841673162</v>
      </c>
      <c r="AG112" s="124">
        <f t="shared" si="13"/>
        <v>10.709206164376464</v>
      </c>
      <c r="AH112" s="124">
        <f t="shared" si="13"/>
        <v>19.038588736669265</v>
      </c>
      <c r="AI112" s="124">
        <f t="shared" si="13"/>
        <v>29.747794901045722</v>
      </c>
      <c r="AJ112" s="124">
        <f t="shared" si="13"/>
        <v>42.836824657505858</v>
      </c>
      <c r="AK112" s="124">
        <f t="shared" si="13"/>
        <v>58.305678006049639</v>
      </c>
      <c r="AL112" s="124">
        <f t="shared" si="13"/>
        <v>76.15435494667706</v>
      </c>
      <c r="AM112" s="124">
        <f t="shared" si="13"/>
        <v>96.382855479388169</v>
      </c>
      <c r="AN112" s="124">
        <f t="shared" si="13"/>
        <v>118.99117960418289</v>
      </c>
      <c r="AO112" s="127"/>
      <c r="AP112" s="125">
        <f>2/(PI()^2)*((1-$AF$6+(1/6)*AE112+(AP8/2)*((($Y$24/2)*AE112)+$Y$25-($AF$6*$Y$26))+((AP8^2)/4)*(($Y$27/2)*AE112+($Y$28/(2*AE112))+$Y$29-($AF$6*$Y$30))+(AP8/(2*AE112)))/$AQ$8)</f>
        <v>1.3410445278827985</v>
      </c>
      <c r="AQ112" s="125">
        <f>2/(PI()^2)*((1-$AF$6+(1/6)*AF112+(AP8/2)*((($Y$24/2)*AF112)+$Y$25-($AF$6*$Y$26))+((AP8^2)/4)*(($Y$27/2)*AF112+($Y$28/(2*AF112))+$Y$29-($AF$6*$Y$30))+(AP8/(2*AF112)))/$AQ$8)</f>
        <v>1.1483601123367513</v>
      </c>
      <c r="AR112" s="125">
        <f>2/(PI()^2)*((1-$AF$6+(1/6)*AG112+(AP8/2)*((($Y$24/2)*AG112)+$Y$25-($AF$6*$Y$26))+((AP8^2)/4)*(($Y$27/2)*AG112+($Y$28/(2*AG112))+$Y$29-($AF$6*$Y$30))+(AP8/(2*AG112)))/$AQ$8)</f>
        <v>1.6484968984681192</v>
      </c>
      <c r="AS112" s="125">
        <f>2/(PI()^2)*((1-$AF$6+(1/6)*AH112+(AP8/2)*((($Y$24/2)*AH112)+$Y$25-($AF$6*$Y$26))+((AP8^2)/4)*(($Y$27/2)*AH112+($Y$28/(2*AH112))+$Y$29-($AF$6*$Y$30))+(AP8/(2*AH112)))/$AQ$8)</f>
        <v>2.456481068132474</v>
      </c>
      <c r="AT112" s="125">
        <f>2/(PI()^2)*((1-$AF$6+(1/6)*AI112+(AP8/2)*((($Y$24/2)*AI112)+$Y$25-($AF$6*$Y$26))+((AP8^2)/4)*(($Y$27/2)*AI112+($Y$28/(2*AI112))+$Y$29-($AF$6*$Y$30))+(AP8/(2*AI112)))/$AQ$8)</f>
        <v>3.5248838469344217</v>
      </c>
      <c r="AU112" s="125">
        <f>2/(PI()^2)*((1-$AF$6+(1/6)*AJ112+(AP8/2)*((($Y$24/2)*AJ112)+$Y$25-($AF$6*$Y$26))+((AP8^2)/4)*(($Y$27/2)*AJ112+($Y$28/(2*AJ112))+$Y$29-($AF$6*$Y$30))+(AP8/(2*AJ112)))/$AQ$8)</f>
        <v>4.8420020308023739</v>
      </c>
      <c r="AV112" s="125">
        <f>2/(PI()^2)*((1-$AF$6+(1/6)*AK112+(AP8/2)*((($Y$24/2)*AK112)+$Y$25-($AF$6*$Y$26))+((AP8^2)/4)*(($Y$27/2)*AK112+($Y$28/(2*AK112))+$Y$29-($AF$6*$Y$30))+(AP8/(2*AK112)))/$AQ$8)</f>
        <v>6.403825606740801</v>
      </c>
      <c r="AW112" s="125">
        <f>2/(PI()^2)*((1-$AF$6+(1/6)*AL112+(AP8/2)*((($Y$24/2)*AL112)+$Y$25-($AF$6*$Y$26))+((AP8^2)/4)*(($Y$27/2)*AL112+($Y$28/(2*AL112))+$Y$29-($AF$6*$Y$30))+(AP8/(2*AL112)))/$AQ$8)</f>
        <v>8.2086795458103428</v>
      </c>
      <c r="AX112" s="125">
        <f>2/(PI()^2)*((1-$AF$6+(1/6)*AM112+(AP8/2)*((($Y$24/2)*AM112)+$Y$25-($AF$6*$Y$26))+((AP8^2)/4)*(($Y$27/2)*AM112+($Y$28/(2*AM112))+$Y$29-($AF$6*$Y$30))+(AP8/(2*AM112)))/$AQ$8)</f>
        <v>10.255763637882589</v>
      </c>
      <c r="AY112" s="121"/>
      <c r="AZ112" s="121">
        <f t="shared" si="11"/>
        <v>1.1483601123367513</v>
      </c>
      <c r="BA112" s="121"/>
      <c r="BB112" s="121">
        <v>2.8800000000000017</v>
      </c>
      <c r="BC112" s="121">
        <v>0.54611224290275673</v>
      </c>
      <c r="BD112" s="121">
        <v>0.57203283518098291</v>
      </c>
      <c r="BE112" s="121">
        <v>0.59693900129241717</v>
      </c>
      <c r="BF112" s="121">
        <v>0.62088757249182736</v>
      </c>
      <c r="BG112" s="121">
        <v>0.64393130309091107</v>
      </c>
      <c r="BH112" s="121">
        <v>0.68749695511564179</v>
      </c>
      <c r="BI112" s="121">
        <v>0.7279889979352554</v>
      </c>
      <c r="BJ112" s="121">
        <v>0.7657144589864886</v>
      </c>
      <c r="BK112" s="121">
        <v>0.84960415575292791</v>
      </c>
      <c r="BL112" s="121">
        <v>0.92117032361507323</v>
      </c>
      <c r="BM112" s="121">
        <v>1.0366646307991443</v>
      </c>
      <c r="BN112" s="121">
        <v>1.1008207261100185</v>
      </c>
      <c r="BO112" s="121">
        <v>1.1698341121562941</v>
      </c>
      <c r="BP112" s="121">
        <v>1.2266299574933694</v>
      </c>
      <c r="BQ112" s="121">
        <v>1.2740944238483571</v>
      </c>
      <c r="BR112" s="121">
        <v>1.3142932975769381</v>
      </c>
    </row>
    <row r="113" spans="28:70" x14ac:dyDescent="0.3">
      <c r="AB113" s="56">
        <v>1</v>
      </c>
      <c r="AC113" s="121">
        <f t="shared" si="10"/>
        <v>0.34482758620689635</v>
      </c>
      <c r="AD113" s="121">
        <v>2.9000000000000017</v>
      </c>
      <c r="AE113" s="124">
        <f t="shared" si="13"/>
        <v>1.1735558146360696</v>
      </c>
      <c r="AF113" s="124">
        <f t="shared" si="13"/>
        <v>4.6942232585442785</v>
      </c>
      <c r="AG113" s="124">
        <f t="shared" si="13"/>
        <v>10.562002331724628</v>
      </c>
      <c r="AH113" s="124">
        <f t="shared" si="13"/>
        <v>18.776893034177114</v>
      </c>
      <c r="AI113" s="124">
        <f t="shared" si="13"/>
        <v>29.338895365901735</v>
      </c>
      <c r="AJ113" s="124">
        <f t="shared" si="13"/>
        <v>42.248009326898512</v>
      </c>
      <c r="AK113" s="124">
        <f t="shared" si="13"/>
        <v>57.504234917167423</v>
      </c>
      <c r="AL113" s="124">
        <f t="shared" si="13"/>
        <v>75.107572136708455</v>
      </c>
      <c r="AM113" s="124">
        <f t="shared" si="13"/>
        <v>95.058020985521651</v>
      </c>
      <c r="AN113" s="124">
        <f t="shared" si="13"/>
        <v>117.35558146360694</v>
      </c>
      <c r="AO113" s="127"/>
      <c r="AP113" s="125">
        <f>2/(PI()^2)*((1-$AF$6+(1/6)*AE113+(AP8/2)*((($Y$24/2)*AE113)+$Y$25-($AF$6*$Y$26))+((AP8^2)/4)*(($Y$27/2)*AE113+($Y$28/(2*AE113))+$Y$29-($AF$6*$Y$30))+(AP8/(2*AE113)))/$AQ$8)</f>
        <v>1.3496889893665542</v>
      </c>
      <c r="AQ113" s="125">
        <f>2/(PI()^2)*((1-$AF$6+(1/6)*AF113+(AP8/2)*((($Y$24/2)*AF113)+$Y$25-($AF$6*$Y$26))+((AP8^2)/4)*(($Y$27/2)*AF113+($Y$28/(2*AF113))+$Y$29-($AF$6*$Y$30))+(AP8/(2*AF113)))/$AQ$8)</f>
        <v>1.1443069049926975</v>
      </c>
      <c r="AR113" s="125">
        <f>2/(PI()^2)*((1-$AF$6+(1/6)*AG113+(AP8/2)*((($Y$24/2)*AG113)+$Y$25-($AF$6*$Y$26))+((AP8^2)/4)*(($Y$27/2)*AG113+($Y$28/(2*AG113))+$Y$29-($AF$6*$Y$30))+(AP8/(2*AG113)))/$AQ$8)</f>
        <v>1.6347271477529977</v>
      </c>
      <c r="AS113" s="125">
        <f>2/(PI()^2)*((1-$AF$6+(1/6)*AH113+(AP8/2)*((($Y$24/2)*AH113)+$Y$25-($AF$6*$Y$26))+((AP8^2)/4)*(($Y$27/2)*AH113+($Y$28/(2*AH113))+$Y$29-($AF$6*$Y$30))+(AP8/(2*AH113)))/$AQ$8)</f>
        <v>2.430610475436489</v>
      </c>
      <c r="AT113" s="125">
        <f>2/(PI()^2)*((1-$AF$6+(1/6)*AI113+(AP8/2)*((($Y$24/2)*AI113)+$Y$25-($AF$6*$Y$26))+((AP8^2)/4)*(($Y$27/2)*AI113+($Y$28/(2*AI113))+$Y$29-($AF$6*$Y$30))+(AP8/(2*AI113)))/$AQ$8)</f>
        <v>3.4838670934027793</v>
      </c>
      <c r="AU113" s="125">
        <f>2/(PI()^2)*((1-$AF$6+(1/6)*AJ113+(AP8/2)*((($Y$24/2)*AJ113)+$Y$25-($AF$6*$Y$26))+((AP8^2)/4)*(($Y$27/2)*AJ113+($Y$28/(2*AJ113))+$Y$29-($AF$6*$Y$30))+(AP8/(2*AJ113)))/$AQ$8)</f>
        <v>4.7826306886886583</v>
      </c>
      <c r="AV113" s="125">
        <f>2/(PI()^2)*((1-$AF$6+(1/6)*AK113+(AP8/2)*((($Y$24/2)*AK113)+$Y$25-($AF$6*$Y$26))+((AP8^2)/4)*(($Y$27/2)*AK113+($Y$28/(2*AK113))+$Y$29-($AF$6*$Y$30))+(AP8/(2*AK113)))/$AQ$8)</f>
        <v>6.3228353602895417</v>
      </c>
      <c r="AW113" s="125">
        <f>2/(PI()^2)*((1-$AF$6+(1/6)*AL113+(AP8/2)*((($Y$24/2)*AL113)+$Y$25-($AF$6*$Y$26))+((AP8^2)/4)*(($Y$27/2)*AL113+($Y$28/(2*AL113))+$Y$29-($AF$6*$Y$30))+(AP8/(2*AL113)))/$AQ$8)</f>
        <v>8.1027827341964613</v>
      </c>
      <c r="AX113" s="125">
        <f>2/(PI()^2)*((1-$AF$6+(1/6)*AM113+(AP8/2)*((($Y$24/2)*AM113)+$Y$25-($AF$6*$Y$26))+((AP8^2)/4)*(($Y$27/2)*AM113+($Y$28/(2*AM113))+$Y$29-($AF$6*$Y$30))+(AP8/(2*AM113)))/$AQ$8)</f>
        <v>10.121661447661062</v>
      </c>
      <c r="AY113" s="121"/>
      <c r="AZ113" s="121">
        <f t="shared" si="11"/>
        <v>1.1443069049926975</v>
      </c>
      <c r="BA113" s="121"/>
      <c r="BB113" s="121">
        <v>2.9000000000000017</v>
      </c>
      <c r="BC113" s="121">
        <v>0.54445503550709318</v>
      </c>
      <c r="BD113" s="121">
        <v>0.57072419919062589</v>
      </c>
      <c r="BE113" s="121">
        <v>0.59596461887121599</v>
      </c>
      <c r="BF113" s="121">
        <v>0.62023395796947367</v>
      </c>
      <c r="BG113" s="121">
        <v>0.64358574146249803</v>
      </c>
      <c r="BH113" s="121">
        <v>0.68773216158942219</v>
      </c>
      <c r="BI113" s="121">
        <v>0.72876204893417429</v>
      </c>
      <c r="BJ113" s="121">
        <v>0.76698687229908735</v>
      </c>
      <c r="BK113" s="121">
        <v>0.85198078180144088</v>
      </c>
      <c r="BL113" s="121">
        <v>0.9244818719508443</v>
      </c>
      <c r="BM113" s="121">
        <v>1.0414703017997706</v>
      </c>
      <c r="BN113" s="121">
        <v>1.0963159281014634</v>
      </c>
      <c r="BO113" s="121">
        <v>1.1659755448240305</v>
      </c>
      <c r="BP113" s="121">
        <v>1.2232579138603485</v>
      </c>
      <c r="BQ113" s="121">
        <v>1.2710971573602323</v>
      </c>
      <c r="BR113" s="121">
        <v>1.3115904434577927</v>
      </c>
    </row>
    <row r="114" spans="28:70" x14ac:dyDescent="0.3">
      <c r="AB114" s="56">
        <v>1</v>
      </c>
      <c r="AC114" s="121">
        <f t="shared" si="10"/>
        <v>0.34246575342465735</v>
      </c>
      <c r="AD114" s="121">
        <v>2.9200000000000017</v>
      </c>
      <c r="AE114" s="124">
        <f t="shared" si="13"/>
        <v>1.1575347627473902</v>
      </c>
      <c r="AF114" s="124">
        <f t="shared" si="13"/>
        <v>4.6301390509895608</v>
      </c>
      <c r="AG114" s="124">
        <f t="shared" si="13"/>
        <v>10.41781286472651</v>
      </c>
      <c r="AH114" s="124">
        <f t="shared" si="13"/>
        <v>18.520556203958243</v>
      </c>
      <c r="AI114" s="124">
        <f t="shared" si="13"/>
        <v>28.938369068684754</v>
      </c>
      <c r="AJ114" s="124">
        <f t="shared" si="13"/>
        <v>41.671251458906042</v>
      </c>
      <c r="AK114" s="124">
        <f t="shared" si="13"/>
        <v>56.719203374622111</v>
      </c>
      <c r="AL114" s="124">
        <f t="shared" si="13"/>
        <v>74.082224815832973</v>
      </c>
      <c r="AM114" s="124">
        <f t="shared" si="13"/>
        <v>93.760315782538612</v>
      </c>
      <c r="AN114" s="124">
        <f t="shared" si="13"/>
        <v>115.75347627473901</v>
      </c>
      <c r="AO114" s="127"/>
      <c r="AP114" s="125">
        <f>2/(PI()^2)*((1-$AF$6+(1/6)*AE114+(AP8/2)*((($Y$24/2)*AE114)+$Y$25-($AF$6*$Y$26))+((AP8^2)/4)*(($Y$27/2)*AE114+($Y$28/(2*AE114))+$Y$29-($AF$6*$Y$30))+(AP8/(2*AE114)))/$AQ$8)</f>
        <v>1.3584386766336829</v>
      </c>
      <c r="AQ114" s="125">
        <f>2/(PI()^2)*((1-$AF$6+(1/6)*AF114+(AP8/2)*((($Y$24/2)*AF114)+$Y$25-($AF$6*$Y$26))+((AP8^2)/4)*(($Y$27/2)*AF114+($Y$28/(2*AF114))+$Y$29-($AF$6*$Y$30))+(AP8/(2*AF114)))/$AQ$8)</f>
        <v>1.1404072578528688</v>
      </c>
      <c r="AR114" s="125">
        <f>2/(PI()^2)*((1-$AF$6+(1/6)*AG114+(AP8/2)*((($Y$24/2)*AG114)+$Y$25-($AF$6*$Y$26))+((AP8^2)/4)*(($Y$27/2)*AG114+($Y$28/(2*AG114))+$Y$29-($AF$6*$Y$30))+(AP8/(2*AG114)))/$AQ$8)</f>
        <v>1.621270727329972</v>
      </c>
      <c r="AS114" s="125">
        <f>2/(PI()^2)*((1-$AF$6+(1/6)*AH114+(AP8/2)*((($Y$24/2)*AH114)+$Y$25-($AF$6*$Y$26))+((AP8^2)/4)*(($Y$27/2)*AH114+($Y$28/(2*AH114))+$Y$29-($AF$6*$Y$30))+(AP8/(2*AH114)))/$AQ$8)</f>
        <v>2.4052872878250895</v>
      </c>
      <c r="AT114" s="125">
        <f>2/(PI()^2)*((1-$AF$6+(1/6)*AI114+(AP8/2)*((($Y$24/2)*AI114)+$Y$25-($AF$6*$Y$26))+((AP8^2)/4)*(($Y$27/2)*AI114+($Y$28/(2*AI114))+$Y$29-($AF$6*$Y$30))+(AP8/(2*AI114)))/$AQ$8)</f>
        <v>3.4437015499182655</v>
      </c>
      <c r="AU114" s="125">
        <f>2/(PI()^2)*((1-$AF$6+(1/6)*AJ114+(AP8/2)*((($Y$24/2)*AJ114)+$Y$25-($AF$6*$Y$26))+((AP8^2)/4)*(($Y$27/2)*AJ114+($Y$28/(2*AJ114))+$Y$29-($AF$6*$Y$30))+(AP8/(2*AJ114)))/$AQ$8)</f>
        <v>4.724482962973406</v>
      </c>
      <c r="AV114" s="125">
        <f>2/(PI()^2)*((1-$AF$6+(1/6)*AK114+(AP8/2)*((($Y$24/2)*AK114)+$Y$25-($AF$6*$Y$26))+((AP8^2)/4)*(($Y$27/2)*AK114+($Y$28/(2*AK114))+$Y$29-($AF$6*$Y$30))+(AP8/(2*AK114)))/$AQ$8)</f>
        <v>6.2435093512086501</v>
      </c>
      <c r="AW114" s="125">
        <f>2/(PI()^2)*((1-$AF$6+(1/6)*AL114+(AP8/2)*((($Y$24/2)*AL114)+$Y$25-($AF$6*$Y$26))+((AP8^2)/4)*(($Y$27/2)*AL114+($Y$28/(2*AL114))+$Y$29-($AF$6*$Y$30))+(AP8/(2*AL114)))/$AQ$8)</f>
        <v>7.9990588339878412</v>
      </c>
      <c r="AX114" s="125">
        <f>2/(PI()^2)*((1-$AF$6+(1/6)*AM114+(AP8/2)*((($Y$24/2)*AM114)+$Y$25-($AF$6*$Y$26))+((AP8^2)/4)*(($Y$27/2)*AM114+($Y$28/(2*AM114))+$Y$29-($AF$6*$Y$30))+(AP8/(2*AM114)))/$AQ$8)</f>
        <v>9.9903088187619229</v>
      </c>
      <c r="AY114" s="121"/>
      <c r="AZ114" s="121">
        <f t="shared" si="11"/>
        <v>1.1404072578528688</v>
      </c>
      <c r="BA114" s="121"/>
      <c r="BB114" s="121">
        <v>2.9200000000000017</v>
      </c>
      <c r="BC114" s="121">
        <v>0.54283176356653684</v>
      </c>
      <c r="BD114" s="121">
        <v>0.56945191091245151</v>
      </c>
      <c r="BE114" s="121">
        <v>0.59502889733145847</v>
      </c>
      <c r="BF114" s="121">
        <v>0.61962122416919241</v>
      </c>
      <c r="BG114" s="121">
        <v>0.64328319240170118</v>
      </c>
      <c r="BH114" s="121">
        <v>0.68801439976532586</v>
      </c>
      <c r="BI114" s="121">
        <v>0.72958585371504692</v>
      </c>
      <c r="BJ114" s="121">
        <v>0.76831349515602854</v>
      </c>
      <c r="BK114" s="121">
        <v>0.85441925891029691</v>
      </c>
      <c r="BL114" s="121">
        <v>0.92786174129034948</v>
      </c>
      <c r="BM114" s="121">
        <v>1.0406842664306968</v>
      </c>
      <c r="BN114" s="121">
        <v>1.0919615672270069</v>
      </c>
      <c r="BO114" s="121">
        <v>1.1622718835727253</v>
      </c>
      <c r="BP114" s="121">
        <v>1.2200441398473454</v>
      </c>
      <c r="BQ114" s="121">
        <v>1.2682607507370762</v>
      </c>
      <c r="BR114" s="121">
        <v>1.3090504834297474</v>
      </c>
    </row>
    <row r="115" spans="28:70" x14ac:dyDescent="0.3">
      <c r="AB115" s="56">
        <v>1</v>
      </c>
      <c r="AC115" s="121">
        <f t="shared" si="10"/>
        <v>0.34013605442176853</v>
      </c>
      <c r="AD115" s="121">
        <v>2.9400000000000017</v>
      </c>
      <c r="AE115" s="124">
        <f t="shared" si="13"/>
        <v>1.1418395577177736</v>
      </c>
      <c r="AF115" s="124">
        <f t="shared" si="13"/>
        <v>4.5673582308710943</v>
      </c>
      <c r="AG115" s="124">
        <f t="shared" si="13"/>
        <v>10.276556019459962</v>
      </c>
      <c r="AH115" s="124">
        <f t="shared" si="13"/>
        <v>18.269432923484377</v>
      </c>
      <c r="AI115" s="124">
        <f t="shared" si="13"/>
        <v>28.545988942944337</v>
      </c>
      <c r="AJ115" s="124">
        <f t="shared" si="13"/>
        <v>41.106224077839848</v>
      </c>
      <c r="AK115" s="124">
        <f t="shared" si="13"/>
        <v>55.950138328170915</v>
      </c>
      <c r="AL115" s="124">
        <f t="shared" si="13"/>
        <v>73.077731693937508</v>
      </c>
      <c r="AM115" s="124">
        <f t="shared" si="13"/>
        <v>92.489004175139669</v>
      </c>
      <c r="AN115" s="124">
        <f t="shared" si="13"/>
        <v>114.18395577177735</v>
      </c>
      <c r="AO115" s="127"/>
      <c r="AP115" s="125">
        <f>2/(PI()^2)*((1-$AF$6+(1/6)*AE115+(AP8/2)*((($Y$24/2)*AE115)+$Y$25-($AF$6*$Y$26))+((AP8^2)/4)*(($Y$27/2)*AE115+($Y$28/(2*AE115))+$Y$29-($AF$6*$Y$30))+(AP8/(2*AE115)))/$AQ$8)</f>
        <v>1.3672926694488836</v>
      </c>
      <c r="AQ115" s="125">
        <f>2/(PI()^2)*((1-$AF$6+(1/6)*AF115+(AP8/2)*((($Y$24/2)*AF115)+$Y$25-($AF$6*$Y$26))+((AP8^2)/4)*(($Y$27/2)*AF115+($Y$28/(2*AF115))+$Y$29-($AF$6*$Y$30))+(AP8/(2*AF115)))/$AQ$8)</f>
        <v>1.1366574899760613</v>
      </c>
      <c r="AR115" s="125">
        <f>2/(PI()^2)*((1-$AF$6+(1/6)*AG115+(AP8/2)*((($Y$24/2)*AG115)+$Y$25-($AF$6*$Y$26))+((AP8^2)/4)*(($Y$27/2)*AG115+($Y$28/(2*AG115))+$Y$29-($AF$6*$Y$30))+(AP8/(2*AG115)))/$AQ$8)</f>
        <v>1.6081193550813317</v>
      </c>
      <c r="AS115" s="125">
        <f>2/(PI()^2)*((1-$AF$6+(1/6)*AH115+(AP8/2)*((($Y$24/2)*AH115)+$Y$25-($AF$6*$Y$26))+((AP8^2)/4)*(($Y$27/2)*AH115+($Y$28/(2*AH115))+$Y$29-($AF$6*$Y$30))+(AP8/(2*AH115)))/$AQ$8)</f>
        <v>2.3804967815334566</v>
      </c>
      <c r="AT115" s="125">
        <f>2/(PI()^2)*((1-$AF$6+(1/6)*AI115+(AP8/2)*((($Y$24/2)*AI115)+$Y$25-($AF$6*$Y$26))+((AP8^2)/4)*(($Y$27/2)*AI115+($Y$28/(2*AI115))+$Y$29-($AF$6*$Y$30))+(AP8/(2*AI115)))/$AQ$8)</f>
        <v>3.4043642105983478</v>
      </c>
      <c r="AU115" s="125">
        <f>2/(PI()^2)*((1-$AF$6+(1/6)*AJ115+(AP8/2)*((($Y$24/2)*AJ115)+$Y$25-($AF$6*$Y$26))+((AP8^2)/4)*(($Y$27/2)*AJ115+($Y$28/(2*AJ115))+$Y$29-($AF$6*$Y$30))+(AP8/(2*AJ115)))/$AQ$8)</f>
        <v>4.6675257251857767</v>
      </c>
      <c r="AV115" s="125">
        <f>2/(PI()^2)*((1-$AF$6+(1/6)*AK115+(AP8/2)*((($Y$24/2)*AK115)+$Y$25-($AF$6*$Y$26))+((AP8^2)/4)*(($Y$27/2)*AK115+($Y$28/(2*AK115))+$Y$29-($AF$6*$Y$30))+(AP8/(2*AK115)))/$AQ$8)</f>
        <v>6.1658024879683726</v>
      </c>
      <c r="AW115" s="125">
        <f>2/(PI()^2)*((1-$AF$6+(1/6)*AL115+(AP8/2)*((($Y$24/2)*AL115)+$Y$25-($AF$6*$Y$26))+((AP8^2)/4)*(($Y$27/2)*AL115+($Y$28/(2*AL115))+$Y$29-($AF$6*$Y$30))+(AP8/(2*AL115)))/$AQ$8)</f>
        <v>7.8974489501252121</v>
      </c>
      <c r="AX115" s="125">
        <f>2/(PI()^2)*((1-$AF$6+(1/6)*AM115+(AP8/2)*((($Y$24/2)*AM115)+$Y$25-($AF$6*$Y$26))+((AP8^2)/4)*(($Y$27/2)*AM115+($Y$28/(2*AM115))+$Y$29-($AF$6*$Y$30))+(AP8/(2*AM115)))/$AQ$8)</f>
        <v>9.8616312121257756</v>
      </c>
      <c r="AY115" s="121"/>
      <c r="AZ115" s="121">
        <f t="shared" si="11"/>
        <v>1.1366574899760613</v>
      </c>
      <c r="BA115" s="121"/>
      <c r="BB115" s="121">
        <v>2.9400000000000017</v>
      </c>
      <c r="BC115" s="121">
        <v>0.54124150681542693</v>
      </c>
      <c r="BD115" s="121">
        <v>0.5682150500808355</v>
      </c>
      <c r="BE115" s="121">
        <v>0.59413091640760585</v>
      </c>
      <c r="BF115" s="121">
        <v>0.61904845082557447</v>
      </c>
      <c r="BG115" s="121">
        <v>0.64302273564328216</v>
      </c>
      <c r="BH115" s="121">
        <v>0.68834274937855844</v>
      </c>
      <c r="BI115" s="121">
        <v>0.73045949201363869</v>
      </c>
      <c r="BJ115" s="121">
        <v>0.76969340729372948</v>
      </c>
      <c r="BK115" s="121">
        <v>0.85691866681783191</v>
      </c>
      <c r="BL115" s="121">
        <v>0.93130901137409439</v>
      </c>
      <c r="BM115" s="121">
        <v>1.0359613914626793</v>
      </c>
      <c r="BN115" s="121">
        <v>1.0877539625023784</v>
      </c>
      <c r="BO115" s="121">
        <v>1.158719447483733</v>
      </c>
      <c r="BP115" s="121">
        <v>1.2169849546047673</v>
      </c>
      <c r="BQ115" s="121">
        <v>1.2655815231975709</v>
      </c>
      <c r="BR115" s="121">
        <v>1.3066697367769444</v>
      </c>
    </row>
    <row r="116" spans="28:70" x14ac:dyDescent="0.3">
      <c r="AB116" s="56">
        <v>1</v>
      </c>
      <c r="AC116" s="121">
        <f t="shared" si="10"/>
        <v>0.33783783783783766</v>
      </c>
      <c r="AD116" s="121">
        <v>2.9600000000000017</v>
      </c>
      <c r="AE116" s="124">
        <f t="shared" si="13"/>
        <v>1.1264614226955521</v>
      </c>
      <c r="AF116" s="124">
        <f t="shared" si="13"/>
        <v>4.5058456907822082</v>
      </c>
      <c r="AG116" s="124">
        <f t="shared" si="13"/>
        <v>10.13815280425997</v>
      </c>
      <c r="AH116" s="124">
        <f t="shared" si="13"/>
        <v>18.023382763128833</v>
      </c>
      <c r="AI116" s="124">
        <f t="shared" si="13"/>
        <v>28.161535567388793</v>
      </c>
      <c r="AJ116" s="124">
        <f t="shared" si="13"/>
        <v>40.552611217039882</v>
      </c>
      <c r="AK116" s="124">
        <f t="shared" si="13"/>
        <v>55.196609712082058</v>
      </c>
      <c r="AL116" s="124">
        <f t="shared" si="13"/>
        <v>72.093531052515331</v>
      </c>
      <c r="AM116" s="124">
        <f t="shared" si="13"/>
        <v>91.243375238339738</v>
      </c>
      <c r="AN116" s="124">
        <f t="shared" si="13"/>
        <v>112.64614226955517</v>
      </c>
      <c r="AO116" s="127"/>
      <c r="AP116" s="125">
        <f>2/(PI()^2)*((1-$AF$6+(1/6)*AE116+(AP8/2)*((($Y$24/2)*AE116)+$Y$25-($AF$6*$Y$26))+((AP8^2)/4)*(($Y$27/2)*AE116+($Y$28/(2*AE116))+$Y$29-($AF$6*$Y$30))+(AP8/(2*AE116)))/$AQ$8)</f>
        <v>1.3762500785604941</v>
      </c>
      <c r="AQ116" s="125">
        <f>2/(PI()^2)*((1-$AF$6+(1/6)*AF116+(AP8/2)*((($Y$24/2)*AF116)+$Y$25-($AF$6*$Y$26))+((AP8^2)/4)*(($Y$27/2)*AF116+($Y$28/(2*AF116))+$Y$29-($AF$6*$Y$30))+(AP8/(2*AF116)))/$AQ$8)</f>
        <v>1.1330540443556263</v>
      </c>
      <c r="AR116" s="125">
        <f>2/(PI()^2)*((1-$AF$6+(1/6)*AG116+(AP8/2)*((($Y$24/2)*AG116)+$Y$25-($AF$6*$Y$26))+((AP8^2)/4)*(($Y$27/2)*AG116+($Y$28/(2*AG116))+$Y$29-($AF$6*$Y$30))+(AP8/(2*AG116)))/$AQ$8)</f>
        <v>1.5952650277421183</v>
      </c>
      <c r="AS116" s="125">
        <f>2/(PI()^2)*((1-$AF$6+(1/6)*AH116+(AP8/2)*((($Y$24/2)*AH116)+$Y$25-($AF$6*$Y$26))+((AP8^2)/4)*(($Y$27/2)*AH116+($Y$28/(2*AH116))+$Y$29-($AF$6*$Y$30))+(AP8/(2*AH116)))/$AQ$8)</f>
        <v>2.3562247285349986</v>
      </c>
      <c r="AT116" s="125">
        <f>2/(PI()^2)*((1-$AF$6+(1/6)*AI116+(AP8/2)*((($Y$24/2)*AI116)+$Y$25-($AF$6*$Y$26))+((AP8^2)/4)*(($Y$27/2)*AI116+($Y$28/(2*AI116))+$Y$29-($AF$6*$Y$30))+(AP8/(2*AI116)))/$AQ$8)</f>
        <v>3.3658328441514787</v>
      </c>
      <c r="AU116" s="125">
        <f>2/(PI()^2)*((1-$AF$6+(1/6)*AJ116+(AP8/2)*((($Y$24/2)*AJ116)+$Y$25-($AF$6*$Y$26))+((AP8^2)/4)*(($Y$27/2)*AJ116+($Y$28/(2*AJ116))+$Y$29-($AF$6*$Y$30))+(AP8/(2*AJ116)))/$AQ$8)</f>
        <v>4.6117269622659371</v>
      </c>
      <c r="AV116" s="125">
        <f>2/(PI()^2)*((1-$AF$6+(1/6)*AK116+(AP8/2)*((($Y$24/2)*AK116)+$Y$25-($AF$6*$Y$26))+((AP8^2)/4)*(($Y$27/2)*AK116+($Y$28/(2*AK116))+$Y$29-($AF$6*$Y$30))+(AP8/(2*AK116)))/$AQ$8)</f>
        <v>6.0896711972372612</v>
      </c>
      <c r="AW116" s="125">
        <f>2/(PI()^2)*((1-$AF$6+(1/6)*AL116+(AP8/2)*((($Y$24/2)*AL116)+$Y$25-($AF$6*$Y$26))+((AP8^2)/4)*(($Y$27/2)*AL116+($Y$28/(2*AL116))+$Y$29-($AF$6*$Y$30))+(AP8/(2*AL116)))/$AQ$8)</f>
        <v>7.7978961705021987</v>
      </c>
      <c r="AX116" s="125">
        <f>2/(PI()^2)*((1-$AF$6+(1/6)*AM116+(AP8/2)*((($Y$24/2)*AM116)+$Y$25-($AF$6*$Y$26))+((AP8^2)/4)*(($Y$27/2)*AM116+($Y$28/(2*AM116))+$Y$29-($AF$6*$Y$30))+(AP8/(2*AM116)))/$AQ$8)</f>
        <v>9.7355565983679995</v>
      </c>
      <c r="AY116" s="121"/>
      <c r="AZ116" s="121">
        <f t="shared" si="11"/>
        <v>1.1330540443556263</v>
      </c>
      <c r="BA116" s="121"/>
      <c r="BB116" s="121">
        <v>2.9600000000000017</v>
      </c>
      <c r="BC116" s="121">
        <v>0.53968337597276383</v>
      </c>
      <c r="BD116" s="121">
        <v>0.56701272741481268</v>
      </c>
      <c r="BE116" s="121">
        <v>0.59326978681877629</v>
      </c>
      <c r="BF116" s="121">
        <v>0.6185147486578636</v>
      </c>
      <c r="BG116" s="121">
        <v>0.64280348190664871</v>
      </c>
      <c r="BH116" s="121">
        <v>0.68871632114895709</v>
      </c>
      <c r="BI116" s="121">
        <v>0.73138207455032733</v>
      </c>
      <c r="BJ116" s="121">
        <v>0.77112571943319863</v>
      </c>
      <c r="BK116" s="121">
        <v>0.85947811624690662</v>
      </c>
      <c r="BL116" s="121">
        <v>0.93482279292703641</v>
      </c>
      <c r="BM116" s="121">
        <v>1.0313782000413321</v>
      </c>
      <c r="BN116" s="121">
        <v>1.0836895568793139</v>
      </c>
      <c r="BO116" s="121">
        <v>1.1553146795722031</v>
      </c>
      <c r="BP116" s="121">
        <v>1.2140768012144927</v>
      </c>
      <c r="BQ116" s="121">
        <v>1.2630559178895695</v>
      </c>
      <c r="BR116" s="121">
        <v>1.3044446467104944</v>
      </c>
    </row>
    <row r="117" spans="28:70" x14ac:dyDescent="0.3">
      <c r="AB117" s="56">
        <v>1</v>
      </c>
      <c r="AC117" s="121">
        <f t="shared" si="10"/>
        <v>0.33557046979865751</v>
      </c>
      <c r="AD117" s="121">
        <v>2.9800000000000018</v>
      </c>
      <c r="AE117" s="124">
        <f t="shared" si="13"/>
        <v>1.1113918743625677</v>
      </c>
      <c r="AF117" s="124">
        <f t="shared" si="13"/>
        <v>4.4455674974502708</v>
      </c>
      <c r="AG117" s="124">
        <f t="shared" si="13"/>
        <v>10.002526869263111</v>
      </c>
      <c r="AH117" s="124">
        <f t="shared" si="13"/>
        <v>17.782269989801083</v>
      </c>
      <c r="AI117" s="124">
        <f t="shared" si="13"/>
        <v>27.78479685906419</v>
      </c>
      <c r="AJ117" s="124">
        <f t="shared" si="13"/>
        <v>40.010107477052443</v>
      </c>
      <c r="AK117" s="124">
        <f t="shared" si="13"/>
        <v>54.458201843765821</v>
      </c>
      <c r="AL117" s="124">
        <f t="shared" si="13"/>
        <v>71.129079959204333</v>
      </c>
      <c r="AM117" s="124">
        <f t="shared" si="13"/>
        <v>90.022741823367994</v>
      </c>
      <c r="AN117" s="124">
        <f t="shared" si="13"/>
        <v>111.13918743625676</v>
      </c>
      <c r="AO117" s="127"/>
      <c r="AP117" s="125">
        <f>2/(PI()^2)*((1-$AF$6+(1/6)*AE117+(AP8/2)*((($Y$24/2)*AE117)+$Y$25-($AF$6*$Y$26))+((AP8^2)/4)*(($Y$27/2)*AE117+($Y$28/(2*AE117))+$Y$29-($AF$6*$Y$30))+(AP8/(2*AE117)))/$AQ$8)</f>
        <v>1.3853100444570341</v>
      </c>
      <c r="AQ117" s="125">
        <f>2/(PI()^2)*((1-$AF$6+(1/6)*AF117+(AP8/2)*((($Y$24/2)*AF117)+$Y$25-($AF$6*$Y$26))+((AP8^2)/4)*(($Y$27/2)*AF117+($Y$28/(2*AF117))+$Y$29-($AF$6*$Y$30))+(AP8/(2*AF117)))/$AQ$8)</f>
        <v>1.1295934829456422</v>
      </c>
      <c r="AR117" s="125">
        <f>2/(PI()^2)*((1-$AF$6+(1/6)*AG117+(AP8/2)*((($Y$24/2)*AG117)+$Y$25-($AF$6*$Y$26))+((AP8^2)/4)*(($Y$27/2)*AG117+($Y$28/(2*AG117))+$Y$29-($AF$6*$Y$30))+(AP8/(2*AG117)))/$AQ$8)</f>
        <v>1.5827000097090067</v>
      </c>
      <c r="AS117" s="125">
        <f>2/(PI()^2)*((1-$AF$6+(1/6)*AH117+(AP8/2)*((($Y$24/2)*AH117)+$Y$25-($AF$6*$Y$26))+((AP8^2)/4)*(($Y$27/2)*AH117+($Y$28/(2*AH117))+$Y$29-($AF$6*$Y$30))+(AP8/(2*AH117)))/$AQ$8)</f>
        <v>2.3324573766460257</v>
      </c>
      <c r="AT117" s="125">
        <f>2/(PI()^2)*((1-$AF$6+(1/6)*AI117+(AP8/2)*((($Y$24/2)*AI117)+$Y$25-($AF$6*$Y$26))+((AP8^2)/4)*(($Y$27/2)*AI117+($Y$28/(2*AI117))+$Y$29-($AF$6*$Y$30))+(AP8/(2*AI117)))/$AQ$8)</f>
        <v>3.3280859627906434</v>
      </c>
      <c r="AU117" s="125">
        <f>2/(PI()^2)*((1-$AF$6+(1/6)*AJ117+(AP8/2)*((($Y$24/2)*AJ117)+$Y$25-($AF$6*$Y$26))+((AP8^2)/4)*(($Y$27/2)*AJ117+($Y$28/(2*AJ117))+$Y$29-($AF$6*$Y$30))+(AP8/(2*AJ117)))/$AQ$8)</f>
        <v>4.5570557318005855</v>
      </c>
      <c r="AV117" s="125">
        <f>2/(PI()^2)*((1-$AF$6+(1/6)*AK117+(AP8/2)*((($Y$24/2)*AK117)+$Y$25-($AF$6*$Y$26))+((AP8^2)/4)*(($Y$27/2)*AK117+($Y$28/(2*AK117))+$Y$29-($AF$6*$Y$30))+(AP8/(2*AK117)))/$AQ$8)</f>
        <v>6.0150733629527773</v>
      </c>
      <c r="AW117" s="125">
        <f>2/(PI()^2)*((1-$AF$6+(1/6)*AL117+(AP8/2)*((($Y$24/2)*AL117)+$Y$25-($AF$6*$Y$26))+((AP8^2)/4)*(($Y$27/2)*AL117+($Y$28/(2*AL117))+$Y$29-($AF$6*$Y$30))+(AP8/(2*AL117)))/$AQ$8)</f>
        <v>7.7003454863840481</v>
      </c>
      <c r="AX117" s="125">
        <f>2/(PI()^2)*((1-$AF$6+(1/6)*AM117+(AP8/2)*((($Y$24/2)*AM117)+$Y$25-($AF$6*$Y$26))+((AP8^2)/4)*(($Y$27/2)*AM117+($Y$28/(2*AM117))+$Y$29-($AF$6*$Y$30))+(AP8/(2*AM117)))/$AQ$8)</f>
        <v>9.6120153570586631</v>
      </c>
      <c r="AY117" s="121"/>
      <c r="AZ117" s="121">
        <f t="shared" si="11"/>
        <v>1.1295934829456422</v>
      </c>
      <c r="BA117" s="121"/>
      <c r="BB117" s="121">
        <v>2.9800000000000018</v>
      </c>
      <c r="BC117" s="121">
        <v>0.53815651149871035</v>
      </c>
      <c r="BD117" s="121">
        <v>0.56584408337458014</v>
      </c>
      <c r="BE117" s="121">
        <v>0.59244464902524641</v>
      </c>
      <c r="BF117" s="121">
        <v>0.61801925812645853</v>
      </c>
      <c r="BG117" s="121">
        <v>0.64262457165235864</v>
      </c>
      <c r="BH117" s="121">
        <v>0.68913425553749352</v>
      </c>
      <c r="BI117" s="121">
        <v>0.7323527417866077</v>
      </c>
      <c r="BJ117" s="121">
        <v>0.77260957203653924</v>
      </c>
      <c r="BK117" s="121">
        <v>0.86209674766141653</v>
      </c>
      <c r="BL117" s="121">
        <v>0.93840222641509774</v>
      </c>
      <c r="BM117" s="121">
        <v>1.0269312540475499</v>
      </c>
      <c r="BN117" s="121">
        <v>1.0797649122716677</v>
      </c>
      <c r="BO117" s="121">
        <v>1.1520541418132841</v>
      </c>
      <c r="BP117" s="121">
        <v>1.2113162417161665</v>
      </c>
      <c r="BQ117" s="121">
        <v>1.2606804969164862</v>
      </c>
      <c r="BR117" s="121">
        <v>1.3023717753949533</v>
      </c>
    </row>
    <row r="118" spans="28:70" x14ac:dyDescent="0.3">
      <c r="AB118" s="56">
        <v>1</v>
      </c>
      <c r="AC118" s="121">
        <f t="shared" si="10"/>
        <v>0.33333333333333315</v>
      </c>
      <c r="AD118" s="121">
        <v>3.0000000000000018</v>
      </c>
      <c r="AE118" s="124">
        <f t="shared" si="13"/>
        <v>1.0966227112321498</v>
      </c>
      <c r="AF118" s="124">
        <f t="shared" si="13"/>
        <v>4.3864908449285993</v>
      </c>
      <c r="AG118" s="124">
        <f t="shared" si="13"/>
        <v>9.8696044010893491</v>
      </c>
      <c r="AH118" s="124">
        <f t="shared" si="13"/>
        <v>17.545963379714397</v>
      </c>
      <c r="AI118" s="124">
        <f t="shared" si="13"/>
        <v>27.415567780803737</v>
      </c>
      <c r="AJ118" s="124">
        <f t="shared" si="13"/>
        <v>39.478417604357396</v>
      </c>
      <c r="AK118" s="124">
        <f t="shared" si="13"/>
        <v>53.734512850375353</v>
      </c>
      <c r="AL118" s="124">
        <f t="shared" si="13"/>
        <v>70.183853518857589</v>
      </c>
      <c r="AM118" s="124">
        <f t="shared" si="13"/>
        <v>88.826439609804154</v>
      </c>
      <c r="AN118" s="124">
        <f t="shared" si="13"/>
        <v>109.66227112321495</v>
      </c>
      <c r="AO118" s="127"/>
      <c r="AP118" s="125">
        <f>2/(PI()^2)*((1-$AF$6+(1/6)*AE118+(AP8/2)*((($Y$24/2)*AE118)+$Y$25-($AF$6*$Y$26))+((AP8^2)/4)*(($Y$27/2)*AE118+($Y$28/(2*AE118))+$Y$29-($AF$6*$Y$30))+(AP8/(2*AE118)))/$AQ$8)</f>
        <v>1.3944717361815806</v>
      </c>
      <c r="AQ118" s="125">
        <f>2/(PI()^2)*((1-$AF$6+(1/6)*AF118+(AP8/2)*((($Y$24/2)*AF118)+$Y$25-($AF$6*$Y$26))+((AP8^2)/4)*(($Y$27/2)*AF118+($Y$28/(2*AF118))+$Y$29-($AF$6*$Y$30))+(AP8/(2*AF118)))/$AQ$8)</f>
        <v>1.1262724819184176</v>
      </c>
      <c r="AR118" s="125">
        <f>2/(PI()^2)*((1-$AF$6+(1/6)*AG118+(AP8/2)*((($Y$24/2)*AG118)+$Y$25-($AF$6*$Y$26))+((AP8^2)/4)*(($Y$27/2)*AG118+($Y$28/(2*AG118))+$Y$29-($AF$6*$Y$30))+(AP8/(2*AG118)))/$AQ$8)</f>
        <v>1.5704168223696928</v>
      </c>
      <c r="AS118" s="125">
        <f>2/(PI()^2)*((1-$AF$6+(1/6)*AH118+(AP8/2)*((($Y$24/2)*AH118)+$Y$25-($AF$6*$Y$26))+((AP8^2)/4)*(($Y$27/2)*AH118+($Y$28/(2*AH118))+$Y$29-($AF$6*$Y$30))+(AP8/(2*AH118)))/$AQ$8)</f>
        <v>2.3091814305557743</v>
      </c>
      <c r="AT118" s="125">
        <f>2/(PI()^2)*((1-$AF$6+(1/6)*AI118+(AP8/2)*((($Y$24/2)*AI118)+$Y$25-($AF$6*$Y$26))+((AP8^2)/4)*(($Y$27/2)*AI118+($Y$28/(2*AI118))+$Y$29-($AF$6*$Y$30))+(AP8/(2*AI118)))/$AQ$8)</f>
        <v>3.2911027925927714</v>
      </c>
      <c r="AU118" s="125">
        <f>2/(PI()^2)*((1-$AF$6+(1/6)*AJ118+(AP8/2)*((($Y$24/2)*AJ118)+$Y$25-($AF$6*$Y$26))+((AP8^2)/4)*(($Y$27/2)*AJ118+($Y$28/(2*AJ118))+$Y$29-($AF$6*$Y$30))+(AP8/(2*AJ118)))/$AQ$8)</f>
        <v>4.5034821193405064</v>
      </c>
      <c r="AV118" s="125">
        <f>2/(PI()^2)*((1-$AF$6+(1/6)*AK118+(AP8/2)*((($Y$24/2)*AK118)+$Y$25-($AF$6*$Y$26))+((AP8^2)/4)*(($Y$27/2)*AK118+($Y$28/(2*AK118))+$Y$29-($AF$6*$Y$30))+(AP8/(2*AK118)))/$AQ$8)</f>
        <v>5.9419682682257031</v>
      </c>
      <c r="AW118" s="125">
        <f>2/(PI()^2)*((1-$AF$6+(1/6)*AL118+(AP8/2)*((($Y$24/2)*AL118)+$Y$25-($AF$6*$Y$26))+((AP8^2)/4)*(($Y$27/2)*AL118+($Y$28/(2*AL118))+$Y$29-($AF$6*$Y$30))+(AP8/(2*AL118)))/$AQ$8)</f>
        <v>7.6047437165277048</v>
      </c>
      <c r="AX118" s="125">
        <f>2/(PI()^2)*((1-$AF$6+(1/6)*AM118+(AP8/2)*((($Y$24/2)*AM118)+$Y$25-($AF$6*$Y$26))+((AP8^2)/4)*(($Y$27/2)*AM118+($Y$28/(2*AM118))+$Y$29-($AF$6*$Y$30))+(AP8/(2*AM118)))/$AQ$8)</f>
        <v>9.4909401806870335</v>
      </c>
      <c r="AY118" s="121"/>
      <c r="AZ118" s="121">
        <f t="shared" si="11"/>
        <v>1.1262724819184176</v>
      </c>
      <c r="BA118" s="121"/>
      <c r="BB118" s="121">
        <v>3.0000000000000018</v>
      </c>
      <c r="BC118" s="121">
        <v>0.53666008240892971</v>
      </c>
      <c r="BD118" s="121">
        <v>0.56470828697583331</v>
      </c>
      <c r="BE118" s="121">
        <v>0.59165467204278932</v>
      </c>
      <c r="BF118" s="121">
        <v>0.61756114824724961</v>
      </c>
      <c r="BG118" s="121">
        <v>0.64248517389645587</v>
      </c>
      <c r="BH118" s="121">
        <v>0.68959572156061344</v>
      </c>
      <c r="BI118" s="121">
        <v>0.7333706627394303</v>
      </c>
      <c r="BJ118" s="121">
        <v>0.77414413412129068</v>
      </c>
      <c r="BK118" s="121">
        <v>0.86477373008063274</v>
      </c>
      <c r="BL118" s="121">
        <v>0.94204648085950771</v>
      </c>
      <c r="BM118" s="121">
        <v>1.0226172295828886</v>
      </c>
      <c r="BN118" s="121">
        <v>1.0759767048128603</v>
      </c>
      <c r="BO118" s="121">
        <v>1.1489345103996531</v>
      </c>
      <c r="BP118" s="121">
        <v>1.208699952364821</v>
      </c>
      <c r="BQ118" s="121">
        <v>1.2584519365950031</v>
      </c>
      <c r="BR118" s="121">
        <v>1.3004477992061121</v>
      </c>
    </row>
    <row r="119" spans="28:70" x14ac:dyDescent="0.3">
      <c r="AB119" s="56">
        <v>1</v>
      </c>
      <c r="AC119" s="121">
        <f t="shared" si="10"/>
        <v>0.32258064516129015</v>
      </c>
      <c r="AD119" s="121">
        <v>3.1000000000000019</v>
      </c>
      <c r="AE119" s="124">
        <f t="shared" si="13"/>
        <v>1.0270139855451974</v>
      </c>
      <c r="AF119" s="124">
        <f t="shared" si="13"/>
        <v>4.1080559421807896</v>
      </c>
      <c r="AG119" s="124">
        <f t="shared" si="13"/>
        <v>9.2431258699067769</v>
      </c>
      <c r="AH119" s="124">
        <f t="shared" si="13"/>
        <v>16.432223768723158</v>
      </c>
      <c r="AI119" s="124">
        <f t="shared" si="13"/>
        <v>25.675349638629928</v>
      </c>
      <c r="AJ119" s="124">
        <f t="shared" si="13"/>
        <v>36.972503479627107</v>
      </c>
      <c r="AK119" s="124">
        <f t="shared" si="13"/>
        <v>50.323685291714675</v>
      </c>
      <c r="AL119" s="124">
        <f t="shared" si="13"/>
        <v>65.728895074892634</v>
      </c>
      <c r="AM119" s="124">
        <f t="shared" si="13"/>
        <v>83.188132829161006</v>
      </c>
      <c r="AN119" s="124">
        <f t="shared" si="13"/>
        <v>102.70139855451971</v>
      </c>
      <c r="AO119" s="127"/>
      <c r="AP119" s="125">
        <f>2/(PI()^2)*((1-$AF$6+(1/6)*AE119+(AP8/2)*((($Y$24/2)*AE119)+$Y$25-($AF$6*$Y$26))+((AP8^2)/4)*(($Y$27/2)*AE119+($Y$28/(2*AE119))+$Y$29-($AF$6*$Y$30))+(AP8/(2*AE119)))/$AQ$8)</f>
        <v>1.4417788593289096</v>
      </c>
      <c r="AQ119" s="125">
        <f>2/(PI()^2)*((1-$AF$6+(1/6)*AF119+(AP8/2)*((($Y$24/2)*AF119)+$Y$25-($AF$6*$Y$26))+((AP8^2)/4)*(($Y$27/2)*AF119+($Y$28/(2*AF119))+$Y$29-($AF$6*$Y$30))+(AP8/(2*AF119)))/$AQ$8)</f>
        <v>1.1116519909416729</v>
      </c>
      <c r="AR119" s="125">
        <f>2/(PI()^2)*((1-$AF$6+(1/6)*AG119+(AP8/2)*((($Y$24/2)*AG119)+$Y$25-($AF$6*$Y$26))+((AP8^2)/4)*(($Y$27/2)*AG119+($Y$28/(2*AG119))+$Y$29-($AF$6*$Y$30))+(AP8/(2*AG119)))/$AQ$8)</f>
        <v>1.5129833400205468</v>
      </c>
      <c r="AS119" s="125">
        <f>2/(PI()^2)*((1-$AF$6+(1/6)*AH119+(AP8/2)*((($Y$24/2)*AH119)+$Y$25-($AF$6*$Y$26))+((AP8^2)/4)*(($Y$27/2)*AH119+($Y$28/(2*AH119))+$Y$29-($AF$6*$Y$30))+(AP8/(2*AH119)))/$AQ$8)</f>
        <v>2.1997372207572812</v>
      </c>
      <c r="AT119" s="125">
        <f>2/(PI()^2)*((1-$AF$6+(1/6)*AI119+(AP8/2)*((($Y$24/2)*AI119)+$Y$25-($AF$6*$Y$26))+((AP8^2)/4)*(($Y$27/2)*AI119+($Y$28/(2*AI119))+$Y$29-($AF$6*$Y$30))+(AP8/(2*AI119)))/$AQ$8)</f>
        <v>3.116962036660297</v>
      </c>
      <c r="AU119" s="125">
        <f>2/(PI()^2)*((1-$AF$6+(1/6)*AJ119+(AP8/2)*((($Y$24/2)*AJ119)+$Y$25-($AF$6*$Y$26))+((AP8^2)/4)*(($Y$27/2)*AJ119+($Y$28/(2*AJ119))+$Y$29-($AF$6*$Y$30))+(AP8/(2*AJ119)))/$AQ$8)</f>
        <v>4.2510983028810276</v>
      </c>
      <c r="AV119" s="125">
        <f>2/(PI()^2)*((1-$AF$6+(1/6)*AK119+(AP8/2)*((($Y$24/2)*AK119)+$Y$25-($AF$6*$Y$26))+((AP8^2)/4)*(($Y$27/2)*AK119+($Y$28/(2*AK119))+$Y$29-($AF$6*$Y$30))+(AP8/(2*AK119)))/$AQ$8)</f>
        <v>5.5974999660717861</v>
      </c>
      <c r="AW119" s="125">
        <f>2/(PI()^2)*((1-$AF$6+(1/6)*AL119+(AP8/2)*((($Y$24/2)*AL119)+$Y$25-($AF$6*$Y$26))+((AP8^2)/4)*(($Y$27/2)*AL119+($Y$28/(2*AL119))+$Y$29-($AF$6*$Y$30))+(AP8/(2*AL119)))/$AQ$8)</f>
        <v>7.154226315860849</v>
      </c>
      <c r="AX119" s="125">
        <f>2/(PI()^2)*((1-$AF$6+(1/6)*AM119+(AP8/2)*((($Y$24/2)*AM119)+$Y$25-($AF$6*$Y$26))+((AP8^2)/4)*(($Y$27/2)*AM119+($Y$28/(2*AM119))+$Y$29-($AF$6*$Y$30))+(AP8/(2*AM119)))/$AQ$8)</f>
        <v>8.9203502183586014</v>
      </c>
      <c r="AY119" s="121"/>
      <c r="AZ119" s="121">
        <f t="shared" si="11"/>
        <v>1.1116519909416729</v>
      </c>
      <c r="BA119" s="121"/>
      <c r="BB119" s="121">
        <v>3.1000000000000019</v>
      </c>
      <c r="BC119" s="121">
        <v>0.52960724393049285</v>
      </c>
      <c r="BD119" s="121">
        <v>0.55949479581183226</v>
      </c>
      <c r="BE119" s="121">
        <v>0.58820497550657713</v>
      </c>
      <c r="BF119" s="121">
        <v>0.61580408484798033</v>
      </c>
      <c r="BG119" s="121">
        <v>0.64235364881161683</v>
      </c>
      <c r="BH119" s="121">
        <v>0.69252880242696313</v>
      </c>
      <c r="BI119" s="121">
        <v>0.73914184950023276</v>
      </c>
      <c r="BJ119" s="121">
        <v>0.78255036303405634</v>
      </c>
      <c r="BK119" s="121">
        <v>0.87900668357189093</v>
      </c>
      <c r="BL119" s="121">
        <v>0.96121284381555694</v>
      </c>
      <c r="BM119" s="121">
        <v>1.0029320362964687</v>
      </c>
      <c r="BN119" s="121">
        <v>1.0589733318953958</v>
      </c>
      <c r="BO119" s="121">
        <v>1.1353410575961376</v>
      </c>
      <c r="BP119" s="121">
        <v>1.1976736689408876</v>
      </c>
      <c r="BQ119" s="121">
        <v>1.2494031579094094</v>
      </c>
      <c r="BR119" s="121">
        <v>1.2929524602467384</v>
      </c>
    </row>
    <row r="120" spans="28:70" x14ac:dyDescent="0.3">
      <c r="AB120" s="56">
        <v>1</v>
      </c>
      <c r="AC120" s="121">
        <f t="shared" si="10"/>
        <v>0.31249999999999983</v>
      </c>
      <c r="AD120" s="121">
        <v>3.200000000000002</v>
      </c>
      <c r="AE120" s="124">
        <f t="shared" si="13"/>
        <v>0.96382855479388152</v>
      </c>
      <c r="AF120" s="124">
        <f t="shared" si="13"/>
        <v>3.8553142191755261</v>
      </c>
      <c r="AG120" s="124">
        <f t="shared" si="13"/>
        <v>8.6744569931449345</v>
      </c>
      <c r="AH120" s="124">
        <f t="shared" si="13"/>
        <v>15.421256876702104</v>
      </c>
      <c r="AI120" s="124">
        <f t="shared" si="13"/>
        <v>24.095713869847032</v>
      </c>
      <c r="AJ120" s="124">
        <f t="shared" si="13"/>
        <v>34.697827972579738</v>
      </c>
      <c r="AK120" s="124">
        <f t="shared" si="13"/>
        <v>47.227599184900193</v>
      </c>
      <c r="AL120" s="124">
        <f t="shared" si="13"/>
        <v>61.685027506808417</v>
      </c>
      <c r="AM120" s="124">
        <f t="shared" si="13"/>
        <v>78.070112938304405</v>
      </c>
      <c r="AN120" s="124">
        <f t="shared" si="13"/>
        <v>96.382855479388127</v>
      </c>
      <c r="AO120" s="127"/>
      <c r="AP120" s="125">
        <f>2/(PI()^2)*((1-$AF$6+(1/6)*AE120+(AP8/2)*((($Y$24/2)*AE120)+$Y$25-($AF$6*$Y$26))+((AP8^2)/4)*(($Y$27/2)*AE120+($Y$28/(2*AE120))+$Y$29-($AF$6*$Y$30))+(AP8/(2*AE120)))/$AQ$8)</f>
        <v>1.4915190630465449</v>
      </c>
      <c r="AQ120" s="125">
        <f>2/(PI()^2)*((1-$AF$6+(1/6)*AF120+(AP8/2)*((($Y$24/2)*AF120)+$Y$25-($AF$6*$Y$26))+((AP8^2)/4)*(($Y$27/2)*AF120+($Y$28/(2*AF120))+$Y$29-($AF$6*$Y$30))+(AP8/(2*AF120)))/$AQ$8)</f>
        <v>1.1000802490144792</v>
      </c>
      <c r="AR120" s="125">
        <f>2/(PI()^2)*((1-$AF$6+(1/6)*AG120+(AP8/2)*((($Y$24/2)*AG120)+$Y$25-($AF$6*$Y$26))+((AP8^2)/4)*(($Y$27/2)*AG120+($Y$28/(2*AG120))+$Y$29-($AF$6*$Y$30))+(AP8/(2*AG120)))/$AQ$8)</f>
        <v>1.4616050388475974</v>
      </c>
      <c r="AS120" s="125">
        <f>2/(PI()^2)*((1-$AF$6+(1/6)*AH120+(AP8/2)*((($Y$24/2)*AH120)+$Y$25-($AF$6*$Y$26))+((AP8^2)/4)*(($Y$27/2)*AH120+($Y$28/(2*AH120))+$Y$29-($AF$6*$Y$30))+(AP8/(2*AH120)))/$AQ$8)</f>
        <v>2.100817113849073</v>
      </c>
      <c r="AT120" s="125">
        <f>2/(PI()^2)*((1-$AF$6+(1/6)*AI120+(AP8/2)*((($Y$24/2)*AI120)+$Y$25-($AF$6*$Y$26))+((AP8^2)/4)*(($Y$27/2)*AI120+($Y$28/(2*AI120))+$Y$29-($AF$6*$Y$30))+(AP8/(2*AI120)))/$AQ$8)</f>
        <v>2.9591624315554577</v>
      </c>
      <c r="AU120" s="125">
        <f>2/(PI()^2)*((1-$AF$6+(1/6)*AJ120+(AP8/2)*((($Y$24/2)*AJ120)+$Y$25-($AF$6*$Y$26))+((AP8^2)/4)*(($Y$27/2)*AJ120+($Y$28/(2*AJ120))+$Y$29-($AF$6*$Y$30))+(AP8/(2*AJ120)))/$AQ$8)</f>
        <v>4.0221925918783699</v>
      </c>
      <c r="AV120" s="125">
        <f>2/(PI()^2)*((1-$AF$6+(1/6)*AK120+(AP8/2)*((($Y$24/2)*AK120)+$Y$25-($AF$6*$Y$26))+((AP8^2)/4)*(($Y$27/2)*AK120+($Y$28/(2*AK120))+$Y$29-($AF$6*$Y$30))+(AP8/(2*AK120)))/$AQ$8)</f>
        <v>5.2849569614899927</v>
      </c>
      <c r="AW120" s="125">
        <f>2/(PI()^2)*((1-$AF$6+(1/6)*AL120+(AP8/2)*((($Y$24/2)*AL120)+$Y$25-($AF$6*$Y$26))+((AP8^2)/4)*(($Y$27/2)*AL120+($Y$28/(2*AL120))+$Y$29-($AF$6*$Y$30))+(AP8/(2*AL120)))/$AQ$8)</f>
        <v>6.7453876034281635</v>
      </c>
      <c r="AX120" s="125">
        <f>2/(PI()^2)*((1-$AF$6+(1/6)*AM120+(AP8/2)*((($Y$24/2)*AM120)+$Y$25-($AF$6*$Y$26))+((AP8^2)/4)*(($Y$27/2)*AM120+($Y$28/(2*AM120))+$Y$29-($AF$6*$Y$30))+(AP8/(2*AM120)))/$AQ$8)</f>
        <v>8.4024966039540878</v>
      </c>
      <c r="AY120" s="121"/>
      <c r="AZ120" s="121">
        <f t="shared" si="11"/>
        <v>1.1000802490144792</v>
      </c>
      <c r="BA120" s="121"/>
      <c r="BB120" s="121">
        <v>3.200000000000002</v>
      </c>
      <c r="BC120" s="121">
        <v>0.52320522129781855</v>
      </c>
      <c r="BD120" s="121">
        <v>0.55499242692824746</v>
      </c>
      <c r="BE120" s="121">
        <v>0.58552423050070512</v>
      </c>
      <c r="BF120" s="121">
        <v>0.61487146902270662</v>
      </c>
      <c r="BG120" s="121">
        <v>0.64309986747589842</v>
      </c>
      <c r="BH120" s="121">
        <v>0.69644010550044511</v>
      </c>
      <c r="BI120" s="121">
        <v>0.74598431058407344</v>
      </c>
      <c r="BJ120" s="121">
        <v>0.79211426046956257</v>
      </c>
      <c r="BK120" s="121">
        <v>0.89458834389767294</v>
      </c>
      <c r="BL120" s="121">
        <v>0.94475300050995148</v>
      </c>
      <c r="BM120" s="121">
        <v>0.98612961134705779</v>
      </c>
      <c r="BN120" s="121">
        <v>1.0449406220285544</v>
      </c>
      <c r="BO120" s="121">
        <v>1.1248300056034641</v>
      </c>
      <c r="BP120" s="121">
        <v>1.1898138896292645</v>
      </c>
      <c r="BQ120" s="121">
        <v>1.2435856541175911</v>
      </c>
      <c r="BR120" s="121">
        <v>1.2887392658881383</v>
      </c>
    </row>
    <row r="121" spans="28:70" x14ac:dyDescent="0.3">
      <c r="AB121" s="56">
        <v>1</v>
      </c>
      <c r="AC121" s="121">
        <f t="shared" si="10"/>
        <v>0.30303030303030282</v>
      </c>
      <c r="AD121" s="121">
        <v>3.300000000000002</v>
      </c>
      <c r="AE121" s="124">
        <f t="shared" si="13"/>
        <v>0.90629976134888368</v>
      </c>
      <c r="AF121" s="124">
        <f t="shared" si="13"/>
        <v>3.6251990453955347</v>
      </c>
      <c r="AG121" s="124">
        <f t="shared" si="13"/>
        <v>8.1566978521399527</v>
      </c>
      <c r="AH121" s="124">
        <f t="shared" si="13"/>
        <v>14.500796181582139</v>
      </c>
      <c r="AI121" s="124">
        <f t="shared" si="13"/>
        <v>22.657494033722084</v>
      </c>
      <c r="AJ121" s="124">
        <f t="shared" si="13"/>
        <v>32.626791408559811</v>
      </c>
      <c r="AK121" s="124">
        <f t="shared" si="13"/>
        <v>44.4086883060953</v>
      </c>
      <c r="AL121" s="124">
        <f t="shared" si="13"/>
        <v>58.003184726328556</v>
      </c>
      <c r="AM121" s="124">
        <f t="shared" si="13"/>
        <v>73.410280669259578</v>
      </c>
      <c r="AN121" s="124">
        <f t="shared" si="13"/>
        <v>90.629976134888338</v>
      </c>
      <c r="AO121" s="127"/>
      <c r="AP121" s="125">
        <f>2/(PI()^2)*((1-$AF$6+(1/6)*AE121+(AP8/2)*((($Y$24/2)*AE121)+$Y$25-($AF$6*$Y$26))+((AP8^2)/4)*(($Y$27/2)*AE121+($Y$28/(2*AE121))+$Y$29-($AF$6*$Y$30))+(AP8/(2*AE121)))/$AQ$8)</f>
        <v>1.5436146712386729</v>
      </c>
      <c r="AQ121" s="125">
        <f>2/(PI()^2)*((1-$AF$6+(1/6)*AF121+(AP8/2)*((($Y$24/2)*AF121)+$Y$25-($AF$6*$Y$26))+((AP8^2)/4)*(($Y$27/2)*AF121+($Y$28/(2*AF121))+$Y$29-($AF$6*$Y$30))+(AP8/(2*AF121)))/$AQ$8)</f>
        <v>1.0912465517535828</v>
      </c>
      <c r="AR121" s="125">
        <f>2/(PI()^2)*((1-$AF$6+(1/6)*AG121+(AP8/2)*((($Y$24/2)*AG121)+$Y$25-($AF$6*$Y$26))+((AP8^2)/4)*(($Y$27/2)*AG121+($Y$28/(2*AG121))+$Y$29-($AF$6*$Y$30))+(AP8/(2*AG121)))/$AQ$8)</f>
        <v>1.4155828339885212</v>
      </c>
      <c r="AS121" s="125">
        <f>2/(PI()^2)*((1-$AF$6+(1/6)*AH121+(AP8/2)*((($Y$24/2)*AH121)+$Y$25-($AF$6*$Y$26))+((AP8^2)/4)*(($Y$27/2)*AH121+($Y$28/(2*AH121))+$Y$29-($AF$6*$Y$30))+(AP8/(2*AH121)))/$AQ$8)</f>
        <v>2.0111782922981343</v>
      </c>
      <c r="AT121" s="125">
        <f>2/(PI()^2)*((1-$AF$6+(1/6)*AI121+(AP8/2)*((($Y$24/2)*AI121)+$Y$25-($AF$6*$Y$26))+((AP8^2)/4)*(($Y$27/2)*AI121+($Y$28/(2*AI121))+$Y$29-($AF$6*$Y$30))+(AP8/(2*AI121)))/$AQ$8)</f>
        <v>2.8157620748829131</v>
      </c>
      <c r="AU121" s="125">
        <f>2/(PI()^2)*((1-$AF$6+(1/6)*AJ121+(AP8/2)*((($Y$24/2)*AJ121)+$Y$25-($AF$6*$Y$26))+((AP8^2)/4)*(($Y$27/2)*AJ121+($Y$28/(2*AJ121))+$Y$29-($AF$6*$Y$30))+(AP8/(2*AJ121)))/$AQ$8)</f>
        <v>3.8139686468832426</v>
      </c>
      <c r="AV121" s="125">
        <f>2/(PI()^2)*((1-$AF$6+(1/6)*AK121+(AP8/2)*((($Y$24/2)*AK121)+$Y$25-($AF$6*$Y$26))+((AP8^2)/4)*(($Y$27/2)*AK121+($Y$28/(2*AK121))+$Y$29-($AF$6*$Y$30))+(AP8/(2*AK121)))/$AQ$8)</f>
        <v>5.0005331257854566</v>
      </c>
      <c r="AW121" s="125">
        <f>2/(PI()^2)*((1-$AF$6+(1/6)*AL121+(AP8/2)*((($Y$24/2)*AL121)+$Y$25-($AF$6*$Y$26))+((AP8^2)/4)*(($Y$27/2)*AL121+($Y$28/(2*AL121))+$Y$29-($AF$6*$Y$30))+(AP8/(2*AL121)))/$AQ$8)</f>
        <v>6.3732563090975676</v>
      </c>
      <c r="AX121" s="125">
        <f>2/(PI()^2)*((1-$AF$6+(1/6)*AM121+(AP8/2)*((($Y$24/2)*AM121)+$Y$25-($AF$6*$Y$26))+((AP8^2)/4)*(($Y$27/2)*AM121+($Y$28/(2*AM121))+$Y$29-($AF$6*$Y$30))+(AP8/(2*AM121)))/$AQ$8)</f>
        <v>7.9310875737126008</v>
      </c>
      <c r="AY121" s="121"/>
      <c r="AZ121" s="121">
        <f t="shared" si="11"/>
        <v>1.0912465517535828</v>
      </c>
      <c r="BA121" s="121"/>
      <c r="BB121" s="121">
        <v>3.300000000000002</v>
      </c>
      <c r="BC121" s="121">
        <v>0.51737633585245579</v>
      </c>
      <c r="BD121" s="121">
        <v>0.55112350166968116</v>
      </c>
      <c r="BE121" s="121">
        <v>0.5835347583770093</v>
      </c>
      <c r="BF121" s="121">
        <v>0.6146856221342516</v>
      </c>
      <c r="BG121" s="121">
        <v>0.64464615126648361</v>
      </c>
      <c r="BH121" s="121">
        <v>0.70125195219572567</v>
      </c>
      <c r="BI121" s="121">
        <v>0.75382036745285452</v>
      </c>
      <c r="BJ121" s="121">
        <v>0.80275814794474842</v>
      </c>
      <c r="BK121" s="121">
        <v>0.90191954370146532</v>
      </c>
      <c r="BL121" s="121">
        <v>0.92842222567713995</v>
      </c>
      <c r="BM121" s="121">
        <v>0.97189924373761205</v>
      </c>
      <c r="BN121" s="121">
        <v>1.0335678671939346</v>
      </c>
      <c r="BO121" s="121">
        <v>1.1170906519424793</v>
      </c>
      <c r="BP121" s="121">
        <v>1.1848099177795297</v>
      </c>
      <c r="BQ121" s="121">
        <v>1.2406887343320792</v>
      </c>
      <c r="BR121" s="121">
        <v>1.2874975307683343</v>
      </c>
    </row>
    <row r="122" spans="28:70" x14ac:dyDescent="0.3">
      <c r="AB122" s="56">
        <v>1</v>
      </c>
      <c r="AC122" s="121">
        <f t="shared" si="10"/>
        <v>0.29411764705882337</v>
      </c>
      <c r="AD122" s="121">
        <v>3.4000000000000021</v>
      </c>
      <c r="AE122" s="124">
        <f t="shared" si="13"/>
        <v>0.85377200701464939</v>
      </c>
      <c r="AF122" s="124">
        <f t="shared" si="13"/>
        <v>3.4150880280585976</v>
      </c>
      <c r="AG122" s="124">
        <f t="shared" si="13"/>
        <v>7.6839480631318464</v>
      </c>
      <c r="AH122" s="124">
        <f t="shared" si="13"/>
        <v>13.66035211223439</v>
      </c>
      <c r="AI122" s="124">
        <f t="shared" si="13"/>
        <v>21.344300175366236</v>
      </c>
      <c r="AJ122" s="124">
        <f t="shared" si="13"/>
        <v>30.735792252527386</v>
      </c>
      <c r="AK122" s="124">
        <f t="shared" si="13"/>
        <v>41.834828343717824</v>
      </c>
      <c r="AL122" s="124">
        <f t="shared" si="13"/>
        <v>54.641408448937561</v>
      </c>
      <c r="AM122" s="124">
        <f t="shared" si="13"/>
        <v>69.155532568186615</v>
      </c>
      <c r="AN122" s="124">
        <f t="shared" si="13"/>
        <v>85.377200701464943</v>
      </c>
      <c r="AO122" s="127"/>
      <c r="AP122" s="125">
        <f>2/(PI()^2)*((1-$AF$6+(1/6)*AE122+(AP8/2)*((($Y$24/2)*AE122)+$Y$25-($AF$6*$Y$26))+((AP8^2)/4)*(($Y$27/2)*AE122+($Y$28/(2*AE122))+$Y$29-($AF$6*$Y$30))+(AP8/(2*AE122)))/$AQ$8)</f>
        <v>1.5979992601115349</v>
      </c>
      <c r="AQ122" s="125">
        <f>2/(PI()^2)*((1-$AF$6+(1/6)*AF122+(AP8/2)*((($Y$24/2)*AF122)+$Y$25-($AF$6*$Y$26))+((AP8^2)/4)*(($Y$27/2)*AF122+($Y$28/(2*AF122))+$Y$29-($AF$6*$Y$30))+(AP8/(2*AF122)))/$AQ$8)</f>
        <v>1.0848852039839494</v>
      </c>
      <c r="AR122" s="125">
        <f>2/(PI()^2)*((1-$AF$6+(1/6)*AG122+(AP8/2)*((($Y$24/2)*AG122)+$Y$25-($AF$6*$Y$26))+((AP8^2)/4)*(($Y$27/2)*AG122+($Y$28/(2*AG122))+$Y$29-($AF$6*$Y$30))+(AP8/(2*AG122)))/$AQ$8)</f>
        <v>1.374318911299494</v>
      </c>
      <c r="AS122" s="125">
        <f>2/(PI()^2)*((1-$AF$6+(1/6)*AH122+(AP8/2)*((($Y$24/2)*AH122)+$Y$25-($AF$6*$Y$26))+((AP8^2)/4)*(($Y$27/2)*AH122+($Y$28/(2*AH122))+$Y$29-($AF$6*$Y$30))+(AP8/(2*AH122)))/$AQ$8)</f>
        <v>1.9297579754043306</v>
      </c>
      <c r="AT122" s="125">
        <f>2/(PI()^2)*((1-$AF$6+(1/6)*AI122+(AP8/2)*((($Y$24/2)*AI122)+$Y$25-($AF$6*$Y$26))+((AP8^2)/4)*(($Y$27/2)*AI122+($Y$28/(2*AI122))+$Y$29-($AF$6*$Y$30))+(AP8/(2*AI122)))/$AQ$8)</f>
        <v>2.6851003717987059</v>
      </c>
      <c r="AU122" s="125">
        <f>2/(PI()^2)*((1-$AF$6+(1/6)*AJ122+(AP8/2)*((($Y$24/2)*AJ122)+$Y$25-($AF$6*$Y$26))+((AP8^2)/4)*(($Y$27/2)*AJ122+($Y$28/(2*AJ122))+$Y$29-($AF$6*$Y$30))+(AP8/(2*AJ122)))/$AQ$8)</f>
        <v>3.6240352113203458</v>
      </c>
      <c r="AV122" s="125">
        <f>2/(PI()^2)*((1-$AF$6+(1/6)*AK122+(AP8/2)*((($Y$24/2)*AK122)+$Y$25-($AF$6*$Y$26))+((AP8^2)/4)*(($Y$27/2)*AK122+($Y$28/(2*AK122))+$Y$29-($AF$6*$Y$30))+(AP8/(2*AK122)))/$AQ$8)</f>
        <v>4.7409736930640216</v>
      </c>
      <c r="AW122" s="125">
        <f>2/(PI()^2)*((1-$AF$6+(1/6)*AL122+(AP8/2)*((($Y$24/2)*AL122)+$Y$25-($AF$6*$Y$26))+((AP8^2)/4)*(($Y$27/2)*AL122+($Y$28/(2*AL122))+$Y$29-($AF$6*$Y$30))+(AP8/(2*AL122)))/$AQ$8)</f>
        <v>6.0335813100685352</v>
      </c>
      <c r="AX122" s="125">
        <f>2/(PI()^2)*((1-$AF$6+(1/6)*AM122+(AP8/2)*((($Y$24/2)*AM122)+$Y$25-($AF$6*$Y$26))+((AP8^2)/4)*(($Y$27/2)*AM122+($Y$28/(2*AM122))+$Y$29-($AF$6*$Y$30))+(AP8/(2*AM122)))/$AQ$8)</f>
        <v>7.5007428003397143</v>
      </c>
      <c r="AY122" s="121"/>
      <c r="AZ122" s="121">
        <f t="shared" si="11"/>
        <v>1.0848852039839494</v>
      </c>
      <c r="BA122" s="121"/>
      <c r="BB122" s="121">
        <v>3.4000000000000021</v>
      </c>
      <c r="BC122" s="121">
        <v>0.51205416160923722</v>
      </c>
      <c r="BD122" s="121">
        <v>0.54782159405357733</v>
      </c>
      <c r="BE122" s="121">
        <v>0.58217013315911847</v>
      </c>
      <c r="BF122" s="121">
        <v>0.615180118215641</v>
      </c>
      <c r="BG122" s="121">
        <v>0.64692607422867654</v>
      </c>
      <c r="BH122" s="121">
        <v>0.70689791659016288</v>
      </c>
      <c r="BI122" s="121">
        <v>0.76258359422432709</v>
      </c>
      <c r="BJ122" s="121">
        <v>0.81441559962442844</v>
      </c>
      <c r="BK122" s="121">
        <v>0.88647579986226832</v>
      </c>
      <c r="BL122" s="121">
        <v>0.91433319317388495</v>
      </c>
      <c r="BM122" s="121">
        <v>0.95997523263739259</v>
      </c>
      <c r="BN122" s="121">
        <v>1.0245893691079484</v>
      </c>
      <c r="BO122" s="121">
        <v>1.1118573030664185</v>
      </c>
      <c r="BP122" s="121">
        <v>1.1823960648292886</v>
      </c>
      <c r="BQ122" s="121">
        <v>1.2404467149186005</v>
      </c>
      <c r="BR122" s="121">
        <v>1.2889615759781115</v>
      </c>
    </row>
    <row r="123" spans="28:70" x14ac:dyDescent="0.3">
      <c r="AB123" s="56">
        <v>1</v>
      </c>
      <c r="AC123" s="121">
        <f t="shared" si="10"/>
        <v>0.28571428571428553</v>
      </c>
      <c r="AD123" s="121">
        <v>3.5000000000000022</v>
      </c>
      <c r="AE123" s="124">
        <f t="shared" si="13"/>
        <v>0.80568199192566092</v>
      </c>
      <c r="AF123" s="124">
        <f t="shared" si="13"/>
        <v>3.2227279677026437</v>
      </c>
      <c r="AG123" s="124">
        <f t="shared" si="13"/>
        <v>7.2511379273309498</v>
      </c>
      <c r="AH123" s="124">
        <f t="shared" si="13"/>
        <v>12.890911870810575</v>
      </c>
      <c r="AI123" s="124">
        <f t="shared" si="13"/>
        <v>20.142049798141521</v>
      </c>
      <c r="AJ123" s="124">
        <f t="shared" si="13"/>
        <v>29.004551709323799</v>
      </c>
      <c r="AK123" s="124">
        <f t="shared" si="13"/>
        <v>39.478417604357389</v>
      </c>
      <c r="AL123" s="124">
        <f t="shared" si="13"/>
        <v>51.563647483242299</v>
      </c>
      <c r="AM123" s="124">
        <f t="shared" si="13"/>
        <v>65.260241345978528</v>
      </c>
      <c r="AN123" s="124">
        <f t="shared" si="13"/>
        <v>80.568199192566084</v>
      </c>
      <c r="AO123" s="127"/>
      <c r="AP123" s="125">
        <f>2/(PI()^2)*((1-$AF$6+(1/6)*AE123+(AP8/2)*((($Y$24/2)*AE123)+$Y$25-($AF$6*$Y$26))+((AP8^2)/4)*(($Y$27/2)*AE123+($Y$28/(2*AE123))+$Y$29-($AF$6*$Y$30))+(AP8/(2*AE123)))/$AQ$8)</f>
        <v>1.6546157573389035</v>
      </c>
      <c r="AQ123" s="125">
        <f>2/(PI()^2)*((1-$AF$6+(1/6)*AF123+(AP8/2)*((($Y$24/2)*AF123)+$Y$25-($AF$6*$Y$26))+((AP8^2)/4)*(($Y$27/2)*AF123+($Y$28/(2*AF123))+$Y$29-($AF$6*$Y$30))+(AP8/(2*AF123)))/$AQ$8)</f>
        <v>1.0807679164006672</v>
      </c>
      <c r="AR123" s="125">
        <f>2/(PI()^2)*((1-$AF$6+(1/6)*AG123+(AP8/2)*((($Y$24/2)*AG123)+$Y$25-($AF$6*$Y$26))+((AP8^2)/4)*(($Y$27/2)*AG123+($Y$28/(2*AG123))+$Y$29-($AF$6*$Y$30))+(AP8/(2*AG123)))/$AQ$8)</f>
        <v>1.3372996198444622</v>
      </c>
      <c r="AS123" s="125">
        <f>2/(PI()^2)*((1-$AF$6+(1/6)*AH123+(AP8/2)*((($Y$24/2)*AH123)+$Y$25-($AF$6*$Y$26))+((AP8^2)/4)*(($Y$27/2)*AH123+($Y$28/(2*AH123))+$Y$29-($AF$6*$Y$30))+(AP8/(2*AH123)))/$AQ$8)</f>
        <v>1.8556430059480122</v>
      </c>
      <c r="AT123" s="125">
        <f>2/(PI()^2)*((1-$AF$6+(1/6)*AI123+(AP8/2)*((($Y$24/2)*AI123)+$Y$25-($AF$6*$Y$26))+((AP8^2)/4)*(($Y$27/2)*AI123+($Y$28/(2*AI123))+$Y$29-($AF$6*$Y$30))+(AP8/(2*AI123)))/$AQ$8)</f>
        <v>2.5657505141471328</v>
      </c>
      <c r="AU123" s="125">
        <f>2/(PI()^2)*((1-$AF$6+(1/6)*AJ123+(AP8/2)*((($Y$24/2)*AJ123)+$Y$25-($AF$6*$Y$26))+((AP8^2)/4)*(($Y$27/2)*AJ123+($Y$28/(2*AJ123))+$Y$29-($AF$6*$Y$30))+(AP8/(2*AJ123)))/$AQ$8)</f>
        <v>3.4503376814454683</v>
      </c>
      <c r="AV123" s="125">
        <f>2/(PI()^2)*((1-$AF$6+(1/6)*AK123+(AP8/2)*((($Y$24/2)*AK123)+$Y$25-($AF$6*$Y$26))+((AP8^2)/4)*(($Y$27/2)*AK123+($Y$28/(2*AK123))+$Y$29-($AF$6*$Y$30))+(AP8/(2*AK123)))/$AQ$8)</f>
        <v>4.5034821193405064</v>
      </c>
      <c r="AW123" s="125">
        <f>2/(PI()^2)*((1-$AF$6+(1/6)*AL123+(AP8/2)*((($Y$24/2)*AL123)+$Y$25-($AF$6*$Y$26))+((AP8^2)/4)*(($Y$27/2)*AL123+($Y$28/(2*AL123))+$Y$29-($AF$6*$Y$30))+(AP8/(2*AL123)))/$AQ$8)</f>
        <v>5.7227099774624657</v>
      </c>
      <c r="AX123" s="125">
        <f>2/(PI()^2)*((1-$AF$6+(1/6)*AM123+(AP8/2)*((($Y$24/2)*AM123)+$Y$25-($AF$6*$Y$26))+((AP8^2)/4)*(($Y$27/2)*AM123+($Y$28/(2*AM123))+$Y$29-($AF$6*$Y$30))+(AP8/(2*AM123)))/$AQ$8)</f>
        <v>7.106839425410941</v>
      </c>
      <c r="AY123" s="121"/>
      <c r="AZ123" s="121">
        <f t="shared" si="11"/>
        <v>1.0807679164006672</v>
      </c>
      <c r="BA123" s="121"/>
      <c r="BB123" s="121">
        <v>3.5000000000000022</v>
      </c>
      <c r="BC123" s="121">
        <v>0.50718162435904302</v>
      </c>
      <c r="BD123" s="121">
        <v>0.54502962987305947</v>
      </c>
      <c r="BE123" s="121">
        <v>0.58137328064547089</v>
      </c>
      <c r="BF123" s="121">
        <v>0.61629788307338618</v>
      </c>
      <c r="BG123" s="121">
        <v>0.64988256217953955</v>
      </c>
      <c r="BH123" s="121">
        <v>0.71332092452835982</v>
      </c>
      <c r="BI123" s="121">
        <v>0.77221691677780036</v>
      </c>
      <c r="BJ123" s="121">
        <v>0.82702954142835072</v>
      </c>
      <c r="BK123" s="121">
        <v>0.87300506963947266</v>
      </c>
      <c r="BL123" s="121">
        <v>0.90225760769318675</v>
      </c>
      <c r="BM123" s="121">
        <v>0.95012928388202122</v>
      </c>
      <c r="BN123" s="121">
        <v>1.0177768357947683</v>
      </c>
      <c r="BO123" s="121">
        <v>1.1089016710694026</v>
      </c>
      <c r="BP123" s="121">
        <v>1.1823440471553086</v>
      </c>
      <c r="BQ123" s="121">
        <v>1.2426313164882377</v>
      </c>
      <c r="BR123" s="121">
        <v>1.2929031261883943</v>
      </c>
    </row>
    <row r="124" spans="28:70" x14ac:dyDescent="0.3">
      <c r="AB124" s="56">
        <v>1</v>
      </c>
      <c r="AC124" s="121">
        <f t="shared" si="10"/>
        <v>0.27777777777777762</v>
      </c>
      <c r="AD124" s="121">
        <v>3.6000000000000023</v>
      </c>
      <c r="AE124" s="124">
        <f t="shared" si="13"/>
        <v>0.76154354946677072</v>
      </c>
      <c r="AF124" s="124">
        <f t="shared" si="13"/>
        <v>3.0461741978670829</v>
      </c>
      <c r="AG124" s="124">
        <f t="shared" si="13"/>
        <v>6.853891945200937</v>
      </c>
      <c r="AH124" s="124">
        <f t="shared" si="13"/>
        <v>12.184696791468332</v>
      </c>
      <c r="AI124" s="124">
        <f t="shared" si="13"/>
        <v>19.038588736669265</v>
      </c>
      <c r="AJ124" s="124">
        <f t="shared" si="13"/>
        <v>27.415567780803748</v>
      </c>
      <c r="AK124" s="124">
        <f t="shared" si="13"/>
        <v>37.315633923871772</v>
      </c>
      <c r="AL124" s="124">
        <f t="shared" si="13"/>
        <v>48.738787165873326</v>
      </c>
      <c r="AM124" s="124">
        <f t="shared" si="13"/>
        <v>61.685027506808431</v>
      </c>
      <c r="AN124" s="124">
        <f t="shared" si="13"/>
        <v>76.15435494667706</v>
      </c>
      <c r="AO124" s="127"/>
      <c r="AP124" s="125">
        <f>2/(PI()^2)*((1-$AF$6+(1/6)*AE124+(AP8/2)*((($Y$24/2)*AE124)+$Y$25-($AF$6*$Y$26))+((AP8^2)/4)*(($Y$27/2)*AE124+($Y$28/(2*AE124))+$Y$29-($AF$6*$Y$30))+(AP8/(2*AE124)))/$AQ$8)</f>
        <v>1.7134149055689494</v>
      </c>
      <c r="AQ124" s="125">
        <f>2/(PI()^2)*((1-$AF$6+(1/6)*AF124+(AP8/2)*((($Y$24/2)*AF124)+$Y$25-($AF$6*$Y$26))+((AP8^2)/4)*(($Y$27/2)*AF124+($Y$28/(2*AF124))+$Y$29-($AF$6*$Y$30))+(AP8/(2*AF124)))/$AQ$8)</f>
        <v>1.0786976595964206</v>
      </c>
      <c r="AR124" s="125">
        <f>2/(PI()^2)*((1-$AF$6+(1/6)*AG124+(AP8/2)*((($Y$24/2)*AG124)+$Y$25-($AF$6*$Y$26))+((AP8^2)/4)*(($Y$27/2)*AG124+($Y$28/(2*AG124))+$Y$29-($AF$6*$Y$30))+(AP8/(2*AG124)))/$AQ$8)</f>
        <v>1.3040816434569669</v>
      </c>
      <c r="AS124" s="125">
        <f>2/(PI()^2)*((1-$AF$6+(1/6)*AH124+(AP8/2)*((($Y$24/2)*AH124)+$Y$25-($AF$6*$Y$26))+((AP8^2)/4)*(($Y$27/2)*AH124+($Y$28/(2*AH124))+$Y$29-($AF$6*$Y$30))+(AP8/(2*AH124)))/$AQ$8)</f>
        <v>1.7880452662999187</v>
      </c>
      <c r="AT124" s="125">
        <f>2/(PI()^2)*((1-$AF$6+(1/6)*AI124+(AP8/2)*((($Y$24/2)*AI124)+$Y$25-($AF$6*$Y$26))+((AP8^2)/4)*(($Y$27/2)*AI124+($Y$28/(2*AI124))+$Y$29-($AF$6*$Y$30))+(AP8/(2*AI124)))/$AQ$8)</f>
        <v>2.456481068132474</v>
      </c>
      <c r="AU124" s="125">
        <f>2/(PI()^2)*((1-$AF$6+(1/6)*AJ124+(AP8/2)*((($Y$24/2)*AJ124)+$Y$25-($AF$6*$Y$26))+((AP8^2)/4)*(($Y$27/2)*AJ124+($Y$28/(2*AJ124))+$Y$29-($AF$6*$Y$30))+(AP8/(2*AJ124)))/$AQ$8)</f>
        <v>3.2911027925927727</v>
      </c>
      <c r="AV124" s="125">
        <f>2/(PI()^2)*((1-$AF$6+(1/6)*AK124+(AP8/2)*((($Y$24/2)*AK124)+$Y$25-($AF$6*$Y$26))+((AP8^2)/4)*(($Y$27/2)*AK124+($Y$28/(2*AK124))+$Y$29-($AF$6*$Y$30))+(AP8/(2*AK124)))/$AQ$8)</f>
        <v>4.2856447943753011</v>
      </c>
      <c r="AW124" s="125">
        <f>2/(PI()^2)*((1-$AF$6+(1/6)*AL124+(AP8/2)*((($Y$24/2)*AL124)+$Y$25-($AF$6*$Y$26))+((AP8^2)/4)*(($Y$27/2)*AL124+($Y$28/(2*AL124))+$Y$29-($AF$6*$Y$30))+(AP8/(2*AL124)))/$AQ$8)</f>
        <v>5.4374898407623151</v>
      </c>
      <c r="AX124" s="125">
        <f>2/(PI()^2)*((1-$AF$6+(1/6)*AM124+(AP8/2)*((($Y$24/2)*AM124)+$Y$25-($AF$6*$Y$26))+((AP8^2)/4)*(($Y$27/2)*AM124+($Y$28/(2*AM124))+$Y$29-($AF$6*$Y$30))+(AP8/(2*AM124)))/$AQ$8)</f>
        <v>6.7453876034281635</v>
      </c>
      <c r="AY124" s="121"/>
      <c r="AZ124" s="121">
        <f t="shared" si="11"/>
        <v>1.0786976595964206</v>
      </c>
      <c r="BA124" s="121"/>
      <c r="BB124" s="121">
        <v>3.6000000000000023</v>
      </c>
      <c r="BC124" s="121">
        <v>0.50270946512497905</v>
      </c>
      <c r="BD124" s="121">
        <v>0.54269835015316981</v>
      </c>
      <c r="BE124" s="121">
        <v>0.58109494186569588</v>
      </c>
      <c r="BF124" s="121">
        <v>0.61798965774408388</v>
      </c>
      <c r="BG124" s="121">
        <v>0.653466356164775</v>
      </c>
      <c r="BH124" s="121">
        <v>0.72047171707978896</v>
      </c>
      <c r="BI124" s="121">
        <v>0.78267107621270116</v>
      </c>
      <c r="BJ124" s="121">
        <v>0.82570055813885967</v>
      </c>
      <c r="BK124" s="121">
        <v>0.86131031798103774</v>
      </c>
      <c r="BL124" s="121">
        <v>0.89199843464751527</v>
      </c>
      <c r="BM124" s="121">
        <v>0.94216436387012747</v>
      </c>
      <c r="BN124" s="121">
        <v>1.0129332355418941</v>
      </c>
      <c r="BO124" s="121">
        <v>1.1080267277515796</v>
      </c>
      <c r="BP124" s="121">
        <v>1.1844568402539553</v>
      </c>
      <c r="BQ124" s="121">
        <v>1.2470455181918634</v>
      </c>
      <c r="BR124" s="121">
        <v>1.2991251640539789</v>
      </c>
    </row>
    <row r="125" spans="28:70" x14ac:dyDescent="0.3">
      <c r="AB125" s="56">
        <v>1</v>
      </c>
      <c r="AC125" s="121">
        <f t="shared" si="10"/>
        <v>0.27027027027027012</v>
      </c>
      <c r="AD125" s="121">
        <v>3.7000000000000024</v>
      </c>
      <c r="AE125" s="124">
        <f t="shared" si="13"/>
        <v>0.72093531052515303</v>
      </c>
      <c r="AF125" s="124">
        <f t="shared" si="13"/>
        <v>2.8837412421006121</v>
      </c>
      <c r="AG125" s="124">
        <f t="shared" si="13"/>
        <v>6.488417794726379</v>
      </c>
      <c r="AH125" s="124">
        <f t="shared" si="13"/>
        <v>11.534964968402448</v>
      </c>
      <c r="AI125" s="124">
        <f t="shared" si="13"/>
        <v>18.023382763128826</v>
      </c>
      <c r="AJ125" s="124">
        <f t="shared" si="13"/>
        <v>25.953671178905516</v>
      </c>
      <c r="AK125" s="124">
        <f t="shared" si="13"/>
        <v>35.325830215732502</v>
      </c>
      <c r="AL125" s="124">
        <f t="shared" si="13"/>
        <v>46.139859873609794</v>
      </c>
      <c r="AM125" s="124">
        <f t="shared" si="13"/>
        <v>58.395760152537413</v>
      </c>
      <c r="AN125" s="124">
        <f t="shared" si="13"/>
        <v>72.093531052515303</v>
      </c>
      <c r="AO125" s="127"/>
      <c r="AP125" s="125">
        <f>2/(PI()^2)*((1-$AF$6+(1/6)*AE125+(AP8/2)*((($Y$24/2)*AE125)+$Y$25-($AF$6*$Y$26))+((AP8^2)/4)*(($Y$27/2)*AE125+($Y$28/(2*AE125))+$Y$29-($AF$6*$Y$30))+(AP8/(2*AE125)))/$AQ$8)</f>
        <v>1.7743540125928843</v>
      </c>
      <c r="AQ125" s="125">
        <f>2/(PI()^2)*((1-$AF$6+(1/6)*AF125+(AP8/2)*((($Y$24/2)*AF125)+$Y$25-($AF$6*$Y$26))+((AP8^2)/4)*(($Y$27/2)*AF125+($Y$28/(2*AF125))+$Y$29-($AF$6*$Y$30))+(AP8/(2*AF125)))/$AQ$8)</f>
        <v>1.0785036647360531</v>
      </c>
      <c r="AR125" s="125">
        <f>2/(PI()^2)*((1-$AF$6+(1/6)*AG125+(AP8/2)*((($Y$24/2)*AG125)+$Y$25-($AF$6*$Y$26))+((AP8^2)/4)*(($Y$27/2)*AG125+($Y$28/(2*AG125))+$Y$29-($AF$6*$Y$30))+(AP8/(2*AG125)))/$AQ$8)</f>
        <v>1.2742807522579052</v>
      </c>
      <c r="AS125" s="125">
        <f>2/(PI()^2)*((1-$AF$6+(1/6)*AH125+(AP8/2)*((($Y$24/2)*AH125)+$Y$25-($AF$6*$Y$26))+((AP8^2)/4)*(($Y$27/2)*AH125+($Y$28/(2*AH125))+$Y$29-($AF$6*$Y$30))+(AP8/(2*AH125)))/$AQ$8)</f>
        <v>1.7262816811194217</v>
      </c>
      <c r="AT125" s="125">
        <f>2/(PI()^2)*((1-$AF$6+(1/6)*AI125+(AP8/2)*((($Y$24/2)*AI125)+$Y$25-($AF$6*$Y$26))+((AP8^2)/4)*(($Y$27/2)*AI125+($Y$28/(2*AI125))+$Y$29-($AF$6*$Y$30))+(AP8/(2*AI125)))/$AQ$8)</f>
        <v>2.3562247285349978</v>
      </c>
      <c r="AU125" s="125">
        <f>2/(PI()^2)*((1-$AF$6+(1/6)*AJ125+(AP8/2)*((($Y$24/2)*AJ125)+$Y$25-($AF$6*$Y$26))+((AP8^2)/4)*(($Y$27/2)*AJ125+($Y$28/(2*AJ125))+$Y$29-($AF$6*$Y$30))+(AP8/(2*AJ125)))/$AQ$8)</f>
        <v>3.1447936252458466</v>
      </c>
      <c r="AV125" s="125">
        <f>2/(PI()^2)*((1-$AF$6+(1/6)*AK125+(AP8/2)*((($Y$24/2)*AK125)+$Y$25-($AF$6*$Y$26))+((AP8^2)/4)*(($Y$27/2)*AK125+($Y$28/(2*AK125))+$Y$29-($AF$6*$Y$30))+(AP8/(2*AK125)))/$AQ$8)</f>
        <v>4.085369799937733</v>
      </c>
      <c r="AW125" s="125">
        <f>2/(PI()^2)*((1-$AF$6+(1/6)*AL125+(AP8/2)*((($Y$24/2)*AL125)+$Y$25-($AF$6*$Y$26))+((AP8^2)/4)*(($Y$27/2)*AL125+($Y$28/(2*AL125))+$Y$29-($AF$6*$Y$30))+(AP8/(2*AL125)))/$AQ$8)</f>
        <v>5.1751885986055708</v>
      </c>
      <c r="AX125" s="125">
        <f>2/(PI()^2)*((1-$AF$6+(1/6)*AM125+(AP8/2)*((($Y$24/2)*AM125)+$Y$25-($AF$6*$Y$26))+((AP8^2)/4)*(($Y$27/2)*AM125+($Y$28/(2*AM125))+$Y$29-($AF$6*$Y$30))+(AP8/(2*AM125)))/$AQ$8)</f>
        <v>6.412929265479443</v>
      </c>
      <c r="AY125" s="121"/>
      <c r="AZ125" s="121">
        <f t="shared" si="11"/>
        <v>1.0785036647360531</v>
      </c>
      <c r="BA125" s="121"/>
      <c r="BB125" s="121">
        <v>3.7000000000000024</v>
      </c>
      <c r="BC125" s="121">
        <v>0.49859499028978349</v>
      </c>
      <c r="BD125" s="121">
        <v>0.5407850612783246</v>
      </c>
      <c r="BE125" s="121">
        <v>0.58129242320818486</v>
      </c>
      <c r="BF125" s="121">
        <v>0.62021274862216524</v>
      </c>
      <c r="BG125" s="121">
        <v>0.65763476258670628</v>
      </c>
      <c r="BH125" s="121">
        <v>0.72830760066737521</v>
      </c>
      <c r="BI125" s="121">
        <v>0.79390337897791563</v>
      </c>
      <c r="BJ125" s="121">
        <v>0.81386774004453533</v>
      </c>
      <c r="BK125" s="121">
        <v>0.85122077115942463</v>
      </c>
      <c r="BL125" s="121">
        <v>0.88338490071192943</v>
      </c>
      <c r="BM125" s="121">
        <v>0.93590970013149422</v>
      </c>
      <c r="BN125" s="121">
        <v>1.0098877975162248</v>
      </c>
      <c r="BO125" s="121">
        <v>1.1090617053243204</v>
      </c>
      <c r="BP125" s="121">
        <v>1.1885636795401784</v>
      </c>
      <c r="BQ125" s="121">
        <v>1.2535185586118518</v>
      </c>
      <c r="BR125" s="121">
        <v>1.3074569311941506</v>
      </c>
    </row>
    <row r="126" spans="28:70" x14ac:dyDescent="0.3">
      <c r="AB126" s="56">
        <v>1</v>
      </c>
      <c r="AC126" s="121">
        <f t="shared" si="10"/>
        <v>0.26315789473684192</v>
      </c>
      <c r="AD126" s="121">
        <v>3.8000000000000025</v>
      </c>
      <c r="AE126" s="124">
        <f t="shared" si="13"/>
        <v>0.68349060949372198</v>
      </c>
      <c r="AF126" s="124">
        <f t="shared" si="13"/>
        <v>2.7339624379748879</v>
      </c>
      <c r="AG126" s="124">
        <f t="shared" si="13"/>
        <v>6.1514154854434988</v>
      </c>
      <c r="AH126" s="124">
        <f t="shared" si="13"/>
        <v>10.935849751899552</v>
      </c>
      <c r="AI126" s="124">
        <f t="shared" si="13"/>
        <v>17.087265237343043</v>
      </c>
      <c r="AJ126" s="124">
        <f t="shared" si="13"/>
        <v>24.605661941773995</v>
      </c>
      <c r="AK126" s="124">
        <f t="shared" si="13"/>
        <v>33.491039865192384</v>
      </c>
      <c r="AL126" s="124">
        <f t="shared" si="13"/>
        <v>43.743399007598207</v>
      </c>
      <c r="AM126" s="124">
        <f t="shared" si="13"/>
        <v>55.362739368991477</v>
      </c>
      <c r="AN126" s="124">
        <f t="shared" si="13"/>
        <v>68.349060949372173</v>
      </c>
      <c r="AO126" s="127"/>
      <c r="AP126" s="125">
        <f>2/(PI()^2)*((1-$AF$6+(1/6)*AE126+(AP8/2)*((($Y$24/2)*AE126)+$Y$25-($AF$6*$Y$26))+((AP8^2)/4)*(($Y$27/2)*AE126+($Y$28/(2*AE126))+$Y$29-($AF$6*$Y$30))+(AP8/(2*AE126)))/$AQ$8)</f>
        <v>1.8373959286430155</v>
      </c>
      <c r="AQ126" s="125">
        <f>2/(PI()^2)*((1-$AF$6+(1/6)*AF126+(AP8/2)*((($Y$24/2)*AF126)+$Y$25-($AF$6*$Y$26))+((AP8^2)/4)*(($Y$27/2)*AF126+($Y$28/(2*AF126))+$Y$29-($AF$6*$Y$30))+(AP8/(2*AF126)))/$AQ$8)</f>
        <v>1.0800373327488011</v>
      </c>
      <c r="AR126" s="125">
        <f>2/(PI()^2)*((1-$AF$6+(1/6)*AG126+(AP8/2)*((($Y$24/2)*AG126)+$Y$25-($AF$6*$Y$26))+((AP8^2)/4)*(($Y$27/2)*AG126+($Y$28/(2*AG126))+$Y$29-($AF$6*$Y$30))+(AP8/(2*AG126)))/$AQ$8)</f>
        <v>1.2475625983380589</v>
      </c>
      <c r="AS126" s="125">
        <f>2/(PI()^2)*((1-$AF$6+(1/6)*AH126+(AP8/2)*((($Y$24/2)*AH126)+$Y$25-($AF$6*$Y$26))+((AP8^2)/4)*(($Y$27/2)*AH126+($Y$28/(2*AH126))+$Y$29-($AF$6*$Y$30))+(AP8/(2*AH126)))/$AQ$8)</f>
        <v>1.6697578541234699</v>
      </c>
      <c r="AT126" s="125">
        <f>2/(PI()^2)*((1-$AF$6+(1/6)*AI126+(AP8/2)*((($Y$24/2)*AI126)+$Y$25-($AF$6*$Y$26))+((AP8^2)/4)*(($Y$27/2)*AI126+($Y$28/(2*AI126))+$Y$29-($AF$6*$Y$30))+(AP8/(2*AI126)))/$AQ$8)</f>
        <v>2.2640527511624344</v>
      </c>
      <c r="AU126" s="125">
        <f>2/(PI()^2)*((1-$AF$6+(1/6)*AJ126+(AP8/2)*((($Y$24/2)*AJ126)+$Y$25-($AF$6*$Y$26))+((AP8^2)/4)*(($Y$27/2)*AJ126+($Y$28/(2*AJ126))+$Y$29-($AF$6*$Y$30))+(AP8/(2*AJ126)))/$AQ$8)</f>
        <v>3.0100727877678208</v>
      </c>
      <c r="AV126" s="125">
        <f>2/(PI()^2)*((1-$AF$6+(1/6)*AK126+(AP8/2)*((($Y$24/2)*AK126)+$Y$25-($AF$6*$Y$26))+((AP8^2)/4)*(($Y$27/2)*AK126+($Y$28/(2*AK126))+$Y$29-($AF$6*$Y$30))+(AP8/(2*AK126)))/$AQ$8)</f>
        <v>3.9008367974109537</v>
      </c>
      <c r="AW126" s="125">
        <f>2/(PI()^2)*((1-$AF$6+(1/6)*AL126+(AP8/2)*((($Y$24/2)*AL126)+$Y$25-($AF$6*$Y$26))+((AP8^2)/4)*(($Y$27/2)*AL126+($Y$28/(2*AL126))+$Y$29-($AF$6*$Y$30))+(AP8/(2*AL126)))/$AQ$8)</f>
        <v>4.933428665860025</v>
      </c>
      <c r="AX126" s="125">
        <f>2/(PI()^2)*((1-$AF$6+(1/6)*AM126+(AP8/2)*((($Y$24/2)*AM126)+$Y$25-($AF$6*$Y$26))+((AP8^2)/4)*(($Y$27/2)*AM126+($Y$28/(2*AM126))+$Y$29-($AF$6*$Y$30))+(AP8/(2*AM126)))/$AQ$8)</f>
        <v>6.1064552803818248</v>
      </c>
      <c r="AY126" s="121"/>
      <c r="AZ126" s="121">
        <f t="shared" si="11"/>
        <v>1.0800373327488011</v>
      </c>
      <c r="BA126" s="121"/>
      <c r="BB126" s="121">
        <v>3.8000000000000025</v>
      </c>
      <c r="BC126" s="121">
        <v>0.49480104886014548</v>
      </c>
      <c r="BD126" s="121">
        <v>0.53925261225667342</v>
      </c>
      <c r="BE126" s="121">
        <v>0.5819285736845472</v>
      </c>
      <c r="BF126" s="121">
        <v>0.62293000472449411</v>
      </c>
      <c r="BG126" s="121">
        <v>0.66235063046906462</v>
      </c>
      <c r="BH126" s="121">
        <v>0.736791424332777</v>
      </c>
      <c r="BI126" s="121">
        <v>0.78595377346335293</v>
      </c>
      <c r="BJ126" s="121">
        <v>0.80344376621413705</v>
      </c>
      <c r="BK126" s="121">
        <v>0.84258782584663283</v>
      </c>
      <c r="BL126" s="121">
        <v>0.8762684029087614</v>
      </c>
      <c r="BM126" s="121">
        <v>0.93121669043221278</v>
      </c>
      <c r="BN126" s="121">
        <v>1.0084919209084333</v>
      </c>
      <c r="BO126" s="121">
        <v>1.1118580056275269</v>
      </c>
      <c r="BP126" s="121">
        <v>1.1945159696415582</v>
      </c>
      <c r="BQ126" s="121">
        <v>1.2619018451320025</v>
      </c>
      <c r="BR126" s="121">
        <v>1.3177498376353591</v>
      </c>
    </row>
    <row r="127" spans="28:70" x14ac:dyDescent="0.3">
      <c r="AB127" s="56">
        <v>1</v>
      </c>
      <c r="AC127" s="121">
        <f t="shared" si="10"/>
        <v>0.25641025641025622</v>
      </c>
      <c r="AD127" s="121">
        <v>3.9000000000000026</v>
      </c>
      <c r="AE127" s="124">
        <f t="shared" si="13"/>
        <v>0.64888917824387526</v>
      </c>
      <c r="AF127" s="124">
        <f t="shared" si="13"/>
        <v>2.5955567129755011</v>
      </c>
      <c r="AG127" s="124">
        <f t="shared" si="13"/>
        <v>5.8400026041948783</v>
      </c>
      <c r="AH127" s="124">
        <f t="shared" si="13"/>
        <v>10.382226851902004</v>
      </c>
      <c r="AI127" s="124">
        <f t="shared" si="13"/>
        <v>16.22222945609688</v>
      </c>
      <c r="AJ127" s="124">
        <f t="shared" si="13"/>
        <v>23.360010416779513</v>
      </c>
      <c r="AK127" s="124">
        <f t="shared" si="13"/>
        <v>31.79556973394989</v>
      </c>
      <c r="AL127" s="124">
        <f t="shared" si="13"/>
        <v>41.528907407608017</v>
      </c>
      <c r="AM127" s="124">
        <f t="shared" si="13"/>
        <v>52.560023437753898</v>
      </c>
      <c r="AN127" s="124">
        <f t="shared" si="13"/>
        <v>64.888917824387519</v>
      </c>
      <c r="AO127" s="127"/>
      <c r="AP127" s="125">
        <f>2/(PI()^2)*((1-$AF$6+(1/6)*AE127+(AP8/2)*((($Y$24/2)*AE127)+$Y$25-($AF$6*$Y$26))+((AP8^2)/4)*(($Y$27/2)*AE127+($Y$28/(2*AE127))+$Y$29-($AF$6*$Y$30))+(AP8/(2*AE127)))/$AQ$8)</f>
        <v>1.9025082048440036</v>
      </c>
      <c r="AQ127" s="125">
        <f>2/(PI()^2)*((1-$AF$6+(1/6)*AF127+(AP8/2)*((($Y$24/2)*AF127)+$Y$25-($AF$6*$Y$26))+((AP8^2)/4)*(($Y$27/2)*AF127+($Y$28/(2*AF127))+$Y$29-($AF$6*$Y$30))+(AP8/(2*AF127)))/$AQ$8)</f>
        <v>1.0831688681332992</v>
      </c>
      <c r="AR127" s="125">
        <f>2/(PI()^2)*((1-$AF$6+(1/6)*AG127+(AP8/2)*((($Y$24/2)*AG127)+$Y$25-($AF$6*$Y$26))+((AP8^2)/4)*(($Y$27/2)*AG127+($Y$28/(2*AG127))+$Y$29-($AF$6*$Y$30))+(AP8/(2*AG127)))/$AQ$8)</f>
        <v>1.2236351418193558</v>
      </c>
      <c r="AS127" s="125">
        <f>2/(PI()^2)*((1-$AF$6+(1/6)*AH127+(AP8/2)*((($Y$24/2)*AH127)+$Y$25-($AF$6*$Y$26))+((AP8^2)/4)*(($Y$27/2)*AH127+($Y$28/(2*AH127))+$Y$29-($AF$6*$Y$30))+(AP8/(2*AH127)))/$AQ$8)</f>
        <v>1.6179546033065975</v>
      </c>
      <c r="AT127" s="125">
        <f>2/(PI()^2)*((1-$AF$6+(1/6)*AI127+(AP8/2)*((($Y$24/2)*AI127)+$Y$25-($AF$6*$Y$26))+((AP8^2)/4)*(($Y$27/2)*AI127+($Y$28/(2*AI127))+$Y$29-($AF$6*$Y$30))+(AP8/(2*AI127)))/$AQ$8)</f>
        <v>2.1791539141312475</v>
      </c>
      <c r="AU127" s="125">
        <f>2/(PI()^2)*((1-$AF$6+(1/6)*AJ127+(AP8/2)*((($Y$24/2)*AJ127)+$Y$25-($AF$6*$Y$26))+((AP8^2)/4)*(($Y$27/2)*AJ127+($Y$28/(2*AJ127))+$Y$29-($AF$6*$Y$30))+(AP8/(2*AJ127)))/$AQ$8)</f>
        <v>2.8857721206464024</v>
      </c>
      <c r="AV127" s="125">
        <f>2/(PI()^2)*((1-$AF$6+(1/6)*AK127+(AP8/2)*((($Y$24/2)*AK127)+$Y$25-($AF$6*$Y$26))+((AP8^2)/4)*(($Y$27/2)*AK127+($Y$28/(2*AK127))+$Y$29-($AF$6*$Y$30))+(AP8/(2*AK127)))/$AQ$8)</f>
        <v>3.7304557919032284</v>
      </c>
      <c r="AW127" s="125">
        <f>2/(PI()^2)*((1-$AF$6+(1/6)*AL127+(AP8/2)*((($Y$24/2)*AL127)+$Y$25-($AF$6*$Y$26))+((AP8^2)/4)*(($Y$27/2)*AL127+($Y$28/(2*AL127))+$Y$29-($AF$6*$Y$30))+(AP8/(2*AL127)))/$AQ$8)</f>
        <v>4.7101333145038193</v>
      </c>
      <c r="AX127" s="125">
        <f>2/(PI()^2)*((1-$AF$6+(1/6)*AM127+(AP8/2)*((($Y$24/2)*AM127)+$Y$25-($AF$6*$Y$26))+((AP8^2)/4)*(($Y$27/2)*AM127+($Y$28/(2*AM127))+$Y$29-($AF$6*$Y$30))+(AP8/(2*AM127)))/$AQ$8)</f>
        <v>5.8233372892326534</v>
      </c>
      <c r="AY127" s="121"/>
      <c r="AZ127" s="121">
        <f t="shared" si="11"/>
        <v>1.0831688681332992</v>
      </c>
      <c r="BA127" s="121"/>
      <c r="BB127" s="121">
        <v>3.9000000000000026</v>
      </c>
      <c r="BC127" s="121">
        <v>0.49129519089019202</v>
      </c>
      <c r="BD127" s="121">
        <v>0.53806855314361901</v>
      </c>
      <c r="BE127" s="121">
        <v>0.58297094335320676</v>
      </c>
      <c r="BF127" s="121">
        <v>0.62610897611408489</v>
      </c>
      <c r="BG127" s="121">
        <v>0.6675815098808634</v>
      </c>
      <c r="BH127" s="121">
        <v>0.74589073816066598</v>
      </c>
      <c r="BI127" s="121">
        <v>0.77597728586026182</v>
      </c>
      <c r="BJ127" s="121">
        <v>0.79429883715724703</v>
      </c>
      <c r="BK127" s="121">
        <v>0.83528168282276571</v>
      </c>
      <c r="BL127" s="121">
        <v>0.87051914232411587</v>
      </c>
      <c r="BM127" s="121">
        <v>0.92795553650803297</v>
      </c>
      <c r="BN127" s="121">
        <v>1.008615808698585</v>
      </c>
      <c r="BO127" s="121">
        <v>1.1162858339552639</v>
      </c>
      <c r="BP127" s="121">
        <v>1.2021839182870881</v>
      </c>
      <c r="BQ127" s="121">
        <v>1.2720655878887597</v>
      </c>
      <c r="BR127" s="121">
        <v>1.3298740958222999</v>
      </c>
    </row>
    <row r="128" spans="28:70" x14ac:dyDescent="0.3">
      <c r="AB128" s="56">
        <v>1</v>
      </c>
      <c r="AC128" s="121">
        <f t="shared" si="10"/>
        <v>0.24999999999999983</v>
      </c>
      <c r="AD128" s="121">
        <v>4.0000000000000027</v>
      </c>
      <c r="AE128" s="124">
        <f t="shared" si="13"/>
        <v>0.61685027506808399</v>
      </c>
      <c r="AF128" s="124">
        <f t="shared" si="13"/>
        <v>2.4674011002723359</v>
      </c>
      <c r="AG128" s="124">
        <f t="shared" si="13"/>
        <v>5.5516524756127579</v>
      </c>
      <c r="AH128" s="124">
        <f t="shared" si="13"/>
        <v>9.8696044010893438</v>
      </c>
      <c r="AI128" s="124">
        <f t="shared" si="13"/>
        <v>15.421256876702097</v>
      </c>
      <c r="AJ128" s="124">
        <f t="shared" si="13"/>
        <v>22.206609902451032</v>
      </c>
      <c r="AK128" s="124">
        <f t="shared" si="13"/>
        <v>30.22566347833612</v>
      </c>
      <c r="AL128" s="124">
        <f t="shared" si="13"/>
        <v>39.478417604357375</v>
      </c>
      <c r="AM128" s="124">
        <f t="shared" si="13"/>
        <v>49.964872280514811</v>
      </c>
      <c r="AN128" s="124">
        <f t="shared" si="13"/>
        <v>61.685027506808389</v>
      </c>
      <c r="AO128" s="127"/>
      <c r="AP128" s="125">
        <f>2/(PI()^2)*((1-$AF$6+(1/6)*AE128+(AP8/2)*((($Y$24/2)*AE128)+$Y$25-($AF$6*$Y$26))+((AP8^2)/4)*(($Y$27/2)*AE128+($Y$28/(2*AE128))+$Y$29-($AF$6*$Y$30))+(AP8/(2*AE128)))/$AQ$8)</f>
        <v>1.969662397052153</v>
      </c>
      <c r="AQ128" s="125">
        <f>2/(PI()^2)*((1-$AF$6+(1/6)*AF128+(AP8/2)*((($Y$24/2)*AF128)+$Y$25-($AF$6*$Y$26))+((AP8^2)/4)*(($Y$27/2)*AF128+($Y$28/(2*AF128))+$Y$29-($AF$6*$Y$30))+(AP8/(2*AF128)))/$AQ$8)</f>
        <v>1.0877844943147681</v>
      </c>
      <c r="AR128" s="125">
        <f>2/(PI()^2)*((1-$AF$6+(1/6)*AG128+(AP8/2)*((($Y$24/2)*AG128)+$Y$25-($AF$6*$Y$26))+((AP8^2)/4)*(($Y$27/2)*AG128+($Y$28/(2*AG128))+$Y$29-($AF$6*$Y$30))+(AP8/(2*AG128)))/$AQ$8)</f>
        <v>1.2022423854085447</v>
      </c>
      <c r="AS128" s="125">
        <f>2/(PI()^2)*((1-$AF$6+(1/6)*AH128+(AP8/2)*((($Y$24/2)*AH128)+$Y$25-($AF$6*$Y$26))+((AP8^2)/4)*(($Y$27/2)*AH128+($Y$28/(2*AH128))+$Y$29-($AF$6*$Y$30))+(AP8/(2*AH128)))/$AQ$8)</f>
        <v>1.5704168223696924</v>
      </c>
      <c r="AT128" s="125">
        <f>2/(PI()^2)*((1-$AF$6+(1/6)*AI128+(AP8/2)*((($Y$24/2)*AI128)+$Y$25-($AF$6*$Y$26))+((AP8^2)/4)*(($Y$27/2)*AI128+($Y$28/(2*AI128))+$Y$29-($AF$6*$Y$30))+(AP8/(2*AI128)))/$AQ$8)</f>
        <v>2.1008171138490725</v>
      </c>
      <c r="AU128" s="125">
        <f>2/(PI()^2)*((1-$AF$6+(1/6)*AJ128+(AP8/2)*((($Y$24/2)*AJ128)+$Y$25-($AF$6*$Y$26))+((AP8^2)/4)*(($Y$27/2)*AJ128+($Y$28/(2*AJ128))+$Y$29-($AF$6*$Y$30))+(AP8/(2*AJ128)))/$AQ$8)</f>
        <v>2.7708676347085874</v>
      </c>
      <c r="AV128" s="125">
        <f>2/(PI()^2)*((1-$AF$6+(1/6)*AK128+(AP8/2)*((($Y$24/2)*AK128)+$Y$25-($AF$6*$Y$26))+((AP8^2)/4)*(($Y$27/2)*AK128+($Y$28/(2*AK128))+$Y$29-($AF$6*$Y$30))+(AP8/(2*AK128)))/$AQ$8)</f>
        <v>3.5728330203735266</v>
      </c>
      <c r="AW128" s="125">
        <f>2/(PI()^2)*((1-$AF$6+(1/6)*AL128+(AP8/2)*((($Y$24/2)*AL128)+$Y$25-($AF$6*$Y$26))+((AP8^2)/4)*(($Y$27/2)*AL128+($Y$28/(2*AL128))+$Y$29-($AF$6*$Y$30))+(AP8/(2*AL128)))/$AQ$8)</f>
        <v>4.5034821193405037</v>
      </c>
      <c r="AX128" s="125">
        <f>2/(PI()^2)*((1-$AF$6+(1/6)*AM128+(AP8/2)*((($Y$24/2)*AM128)+$Y$25-($AF$6*$Y$26))+((AP8^2)/4)*(($Y$27/2)*AM128+($Y$28/(2*AM128))+$Y$29-($AF$6*$Y$30))+(AP8/(2*AM128)))/$AQ$8)</f>
        <v>5.5612713163926664</v>
      </c>
      <c r="AY128" s="121"/>
      <c r="AZ128" s="121">
        <f t="shared" si="11"/>
        <v>1.0877844943147681</v>
      </c>
      <c r="BA128" s="121"/>
      <c r="BB128" s="121">
        <v>4.0000000000000027</v>
      </c>
      <c r="BC128" s="121">
        <v>0.4880489712978186</v>
      </c>
      <c r="BD128" s="121">
        <v>0.53720443885817459</v>
      </c>
      <c r="BE128" s="121">
        <v>0.58439108713582599</v>
      </c>
      <c r="BF128" s="121">
        <v>0.62972121771662359</v>
      </c>
      <c r="BG128" s="121">
        <v>0.67329895575304621</v>
      </c>
      <c r="BH128" s="121">
        <v>0.74663273622356408</v>
      </c>
      <c r="BI128" s="121">
        <v>0.76714446502979272</v>
      </c>
      <c r="BJ128" s="121">
        <v>0.78631917280234997</v>
      </c>
      <c r="BK128" s="121">
        <v>0.82918856225344229</v>
      </c>
      <c r="BL128" s="121">
        <v>0.86602333939184761</v>
      </c>
      <c r="BM128" s="121">
        <v>0.92601245936227816</v>
      </c>
      <c r="BN128" s="121">
        <v>1.01014568298075</v>
      </c>
      <c r="BO128" s="121">
        <v>1.1222314144300134</v>
      </c>
      <c r="BP128" s="121">
        <v>1.211453751733669</v>
      </c>
      <c r="BQ128" s="121">
        <v>1.2838960152493537</v>
      </c>
      <c r="BR128" s="121">
        <v>1.3437159361455786</v>
      </c>
    </row>
    <row r="129" spans="28:70" x14ac:dyDescent="0.3">
      <c r="AB129" s="56">
        <v>1</v>
      </c>
      <c r="AC129" s="121">
        <f t="shared" si="10"/>
        <v>0.2439024390243901</v>
      </c>
      <c r="AD129" s="121">
        <v>4.1000000000000023</v>
      </c>
      <c r="AE129" s="124">
        <f t="shared" si="13"/>
        <v>0.58712697210525555</v>
      </c>
      <c r="AF129" s="124">
        <f t="shared" si="13"/>
        <v>2.3485078884210222</v>
      </c>
      <c r="AG129" s="124">
        <f t="shared" si="13"/>
        <v>5.2841427489472999</v>
      </c>
      <c r="AH129" s="124">
        <f t="shared" si="13"/>
        <v>9.3940315536840888</v>
      </c>
      <c r="AI129" s="124">
        <f t="shared" si="13"/>
        <v>14.678174302631389</v>
      </c>
      <c r="AJ129" s="124">
        <f t="shared" si="13"/>
        <v>21.136570995789199</v>
      </c>
      <c r="AK129" s="124">
        <f t="shared" si="13"/>
        <v>28.769221633157525</v>
      </c>
      <c r="AL129" s="124">
        <f t="shared" si="13"/>
        <v>37.576126214736355</v>
      </c>
      <c r="AM129" s="124">
        <f t="shared" si="13"/>
        <v>47.557284740525702</v>
      </c>
      <c r="AN129" s="124">
        <f t="shared" si="13"/>
        <v>58.712697210525555</v>
      </c>
      <c r="AO129" s="127"/>
      <c r="AP129" s="125">
        <f>2/(PI()^2)*((1-$AF$6+(1/6)*AE129+(AP8/2)*((($Y$24/2)*AE129)+$Y$25-($AF$6*$Y$26))+((AP8^2)/4)*(($Y$27/2)*AE129+($Y$28/(2*AE129))+$Y$29-($AF$6*$Y$30))+(AP8/(2*AE129)))/$AQ$8)</f>
        <v>2.0388334870696863</v>
      </c>
      <c r="AQ129" s="125">
        <f>2/(PI()^2)*((1-$AF$6+(1/6)*AF129+(AP8/2)*((($Y$24/2)*AF129)+$Y$25-($AF$6*$Y$26))+((AP8^2)/4)*(($Y$27/2)*AF129+($Y$28/(2*AF129))+$Y$29-($AF$6*$Y$30))+(AP8/(2*AF129)))/$AQ$8)</f>
        <v>1.0937841385021021</v>
      </c>
      <c r="AR129" s="125">
        <f>2/(PI()^2)*((1-$AF$6+(1/6)*AG129+(AP8/2)*((($Y$24/2)*AG129)+$Y$25-($AF$6*$Y$26))+((AP8^2)/4)*(($Y$27/2)*AG129+($Y$28/(2*AG129))+$Y$29-($AF$6*$Y$30))+(AP8/(2*AG129)))/$AQ$8)</f>
        <v>1.1831591653256344</v>
      </c>
      <c r="AS129" s="125">
        <f>2/(PI()^2)*((1-$AF$6+(1/6)*AH129+(AP8/2)*((($Y$24/2)*AH129)+$Y$25-($AF$6*$Y$26))+((AP8^2)/4)*(($Y$27/2)*AH129+($Y$28/(2*AH129))+$Y$29-($AF$6*$Y$30))+(AP8/(2*AH129)))/$AQ$8)</f>
        <v>1.5267442201483277</v>
      </c>
      <c r="AT129" s="125">
        <f>2/(PI()^2)*((1-$AF$6+(1/6)*AI129+(AP8/2)*((($Y$24/2)*AI129)+$Y$25-($AF$6*$Y$26))+((AP8^2)/4)*(($Y$27/2)*AI129+($Y$28/(2*AI129))+$Y$29-($AF$6*$Y$30))+(AP8/(2*AI129)))/$AQ$8)</f>
        <v>2.0284168953714925</v>
      </c>
      <c r="AU129" s="125">
        <f>2/(PI()^2)*((1-$AF$6+(1/6)*AJ129+(AP8/2)*((($Y$24/2)*AJ129)+$Y$25-($AF$6*$Y$26))+((AP8^2)/4)*(($Y$27/2)*AJ129+($Y$28/(2*AJ129))+$Y$29-($AF$6*$Y$30))+(AP8/(2*AJ129)))/$AQ$8)</f>
        <v>2.664458674834413</v>
      </c>
      <c r="AV129" s="125">
        <f>2/(PI()^2)*((1-$AF$6+(1/6)*AK129+(AP8/2)*((($Y$24/2)*AK129)+$Y$25-($AF$6*$Y$26))+((AP8^2)/4)*(($Y$27/2)*AK129+($Y$28/(2*AK129))+$Y$29-($AF$6*$Y$30))+(AP8/(2*AK129)))/$AQ$8)</f>
        <v>3.4267425911307883</v>
      </c>
      <c r="AW129" s="125">
        <f>2/(PI()^2)*((1-$AF$6+(1/6)*AL129+(AP8/2)*((($Y$24/2)*AL129)+$Y$25-($AF$6*$Y$26))+((AP8^2)/4)*(($Y$27/2)*AL129+($Y$28/(2*AL129))+$Y$29-($AF$6*$Y$30))+(AP8/(2*AL129)))/$AQ$8)</f>
        <v>4.3118739157123711</v>
      </c>
      <c r="AX129" s="125">
        <f>2/(PI()^2)*((1-$AF$6+(1/6)*AM129+(AP8/2)*((($Y$24/2)*AM129)+$Y$25-($AF$6*$Y$26))+((AP8^2)/4)*(($Y$27/2)*AM129+($Y$28/(2*AM129))+$Y$29-($AF$6*$Y$30))+(AP8/(2*AM129)))/$AQ$8)</f>
        <v>5.3182308878419544</v>
      </c>
      <c r="AY129" s="121"/>
      <c r="AZ129" s="121">
        <f t="shared" si="11"/>
        <v>1.0937841385021021</v>
      </c>
      <c r="BA129" s="121"/>
      <c r="BB129" s="121">
        <v>4.1000000000000023</v>
      </c>
      <c r="BC129" s="121">
        <v>0.485037371059865</v>
      </c>
      <c r="BD129" s="121">
        <v>0.53663525037816384</v>
      </c>
      <c r="BE129" s="121">
        <v>0.58616398601255792</v>
      </c>
      <c r="BF129" s="121">
        <v>0.63374171051580219</v>
      </c>
      <c r="BG129" s="121">
        <v>0.67947794907393033</v>
      </c>
      <c r="BH129" s="121">
        <v>0.73790134222224113</v>
      </c>
      <c r="BI129" s="121">
        <v>0.75935523503435987</v>
      </c>
      <c r="BJ129" s="121">
        <v>0.77940469728276618</v>
      </c>
      <c r="BK129" s="121">
        <v>0.82420838848055578</v>
      </c>
      <c r="BL129" s="121">
        <v>0.86268091868977848</v>
      </c>
      <c r="BM129" s="121">
        <v>0.92528738407364852</v>
      </c>
      <c r="BN129" s="121">
        <v>1.0129814697930002</v>
      </c>
      <c r="BO129" s="121">
        <v>1.1295946748739489</v>
      </c>
      <c r="BP129" s="121">
        <v>1.2222253996808119</v>
      </c>
      <c r="BQ129" s="121">
        <v>1.29729305876945</v>
      </c>
      <c r="BR129" s="121">
        <v>1.3394749388761573</v>
      </c>
    </row>
    <row r="130" spans="28:70" x14ac:dyDescent="0.3">
      <c r="AB130" s="56">
        <v>1</v>
      </c>
      <c r="AC130" s="121">
        <f t="shared" si="10"/>
        <v>0.23809523809523797</v>
      </c>
      <c r="AD130" s="121">
        <v>4.200000000000002</v>
      </c>
      <c r="AE130" s="124">
        <f t="shared" si="13"/>
        <v>0.55950138328170906</v>
      </c>
      <c r="AF130" s="124">
        <f t="shared" si="13"/>
        <v>2.2380055331268363</v>
      </c>
      <c r="AG130" s="124">
        <f t="shared" si="13"/>
        <v>5.0355124495353829</v>
      </c>
      <c r="AH130" s="124">
        <f t="shared" si="13"/>
        <v>8.952022132507345</v>
      </c>
      <c r="AI130" s="124">
        <f t="shared" si="13"/>
        <v>13.987534582042725</v>
      </c>
      <c r="AJ130" s="124">
        <f t="shared" si="13"/>
        <v>20.142049798141532</v>
      </c>
      <c r="AK130" s="124">
        <f t="shared" si="13"/>
        <v>27.415567780803748</v>
      </c>
      <c r="AL130" s="124">
        <f t="shared" si="13"/>
        <v>35.80808853002938</v>
      </c>
      <c r="AM130" s="124">
        <f t="shared" si="13"/>
        <v>45.319612045818445</v>
      </c>
      <c r="AN130" s="124">
        <f t="shared" si="13"/>
        <v>55.950138328170901</v>
      </c>
      <c r="AO130" s="127"/>
      <c r="AP130" s="125">
        <f>2/(PI()^2)*((1-$AF$6+(1/6)*AE130+(AP8/2)*((($Y$24/2)*AE130)+$Y$25-($AF$6*$Y$26))+((AP8^2)/4)*(($Y$27/2)*AE130+($Y$28/(2*AE130))+$Y$29-($AF$6*$Y$30))+(AP8/(2*AE130)))/$AQ$8)</f>
        <v>2.1099993991500279</v>
      </c>
      <c r="AQ130" s="125">
        <f>2/(PI()^2)*((1-$AF$6+(1/6)*AF130+(AP8/2)*((($Y$24/2)*AF130)+$Y$25-($AF$6*$Y$26))+((AP8^2)/4)*(($Y$27/2)*AF130+($Y$28/(2*AF130))+$Y$29-($AF$6*$Y$30))+(AP8/(2*AF130)))/$AQ$8)</f>
        <v>1.1010794977089953</v>
      </c>
      <c r="AR130" s="125">
        <f>2/(PI()^2)*((1-$AF$6+(1/6)*AG130+(AP8/2)*((($Y$24/2)*AG130)+$Y$25-($AF$6*$Y$26))+((AP8^2)/4)*(($Y$27/2)*AG130+($Y$28/(2*AG130))+$Y$29-($AF$6*$Y$30))+(AP8/(2*AG130)))/$AQ$8)</f>
        <v>1.166186799851439</v>
      </c>
      <c r="AS130" s="125">
        <f>2/(PI()^2)*((1-$AF$6+(1/6)*AH130+(AP8/2)*((($Y$24/2)*AH130)+$Y$25-($AF$6*$Y$26))+((AP8^2)/4)*(($Y$27/2)*AH130+($Y$28/(2*AH130))+$Y$29-($AF$6*$Y$30))+(AP8/(2*AH130)))/$AQ$8)</f>
        <v>1.4865835846972817</v>
      </c>
      <c r="AT130" s="125">
        <f>2/(PI()^2)*((1-$AF$6+(1/6)*AI130+(AP8/2)*((($Y$24/2)*AI130)+$Y$25-($AF$6*$Y$26))+((AP8^2)/4)*(($Y$27/2)*AI130+($Y$28/(2*AI130))+$Y$29-($AF$6*$Y$30))+(AP8/(2*AI130)))/$AQ$8)</f>
        <v>1.9614013650340982</v>
      </c>
      <c r="AU130" s="125">
        <f>2/(PI()^2)*((1-$AF$6+(1/6)*AJ130+(AP8/2)*((($Y$24/2)*AJ130)+$Y$25-($AF$6*$Y$26))+((AP8^2)/4)*(($Y$27/2)*AJ130+($Y$28/(2*AJ130))+$Y$29-($AF$6*$Y$30))+(AP8/(2*AJ130)))/$AQ$8)</f>
        <v>2.5657505141471342</v>
      </c>
      <c r="AV130" s="125">
        <f>2/(PI()^2)*((1-$AF$6+(1/6)*AK130+(AP8/2)*((($Y$24/2)*AK130)+$Y$25-($AF$6*$Y$26))+((AP8^2)/4)*(($Y$27/2)*AK130+($Y$28/(2*AK130))+$Y$29-($AF$6*$Y$30))+(AP8/(2*AK130)))/$AQ$8)</f>
        <v>3.2911027925927727</v>
      </c>
      <c r="AW130" s="125">
        <f>2/(PI()^2)*((1-$AF$6+(1/6)*AL130+(AP8/2)*((($Y$24/2)*AL130)+$Y$25-($AF$6*$Y$26))+((AP8^2)/4)*(($Y$27/2)*AL130+($Y$28/(2*AL130))+$Y$29-($AF$6*$Y$30))+(AP8/(2*AL130)))/$AQ$8)</f>
        <v>4.1338958558385324</v>
      </c>
      <c r="AX130" s="125">
        <f>2/(PI()^2)*((1-$AF$6+(1/6)*AM130+(AP8/2)*((($Y$24/2)*AM130)+$Y$25-($AF$6*$Y$26))+((AP8^2)/4)*(($Y$27/2)*AM130+($Y$28/(2*AM130))+$Y$29-($AF$6*$Y$30))+(AP8/(2*AM130)))/$AQ$8)</f>
        <v>5.0924278681078299</v>
      </c>
      <c r="AY130" s="121"/>
      <c r="AZ130" s="121">
        <f t="shared" si="11"/>
        <v>1.1010794977089953</v>
      </c>
      <c r="BA130" s="121"/>
      <c r="BB130" s="121">
        <v>4.200000000000002</v>
      </c>
      <c r="BC130" s="121">
        <v>0.48223831370144671</v>
      </c>
      <c r="BD130" s="121">
        <v>0.53633891122956967</v>
      </c>
      <c r="BE130" s="121">
        <v>0.58826756351144127</v>
      </c>
      <c r="BF130" s="121">
        <v>0.63814837804278224</v>
      </c>
      <c r="BG130" s="121">
        <v>0.68609641337875815</v>
      </c>
      <c r="BH130" s="121">
        <v>0.73010197068230176</v>
      </c>
      <c r="BI130" s="121">
        <v>0.75252129011124391</v>
      </c>
      <c r="BJ130" s="121">
        <v>0.77346710489834236</v>
      </c>
      <c r="BK130" s="121">
        <v>0.8202528559879948</v>
      </c>
      <c r="BL130" s="121">
        <v>0.86040357490997665</v>
      </c>
      <c r="BM130" s="121">
        <v>0.92569200577618216</v>
      </c>
      <c r="BN130" s="121">
        <v>1.0170348651159116</v>
      </c>
      <c r="BO130" s="121">
        <v>1.1382873128419153</v>
      </c>
      <c r="BP130" s="121">
        <v>1.2344105613399028</v>
      </c>
      <c r="BQ130" s="121">
        <v>1.2877703411476251</v>
      </c>
      <c r="BR130" s="121">
        <v>1.3268119062699117</v>
      </c>
    </row>
    <row r="131" spans="28:70" x14ac:dyDescent="0.3">
      <c r="AB131" s="56">
        <v>1</v>
      </c>
      <c r="AC131" s="121">
        <f t="shared" si="10"/>
        <v>0.23255813953488363</v>
      </c>
      <c r="AD131" s="121">
        <v>4.3000000000000016</v>
      </c>
      <c r="AE131" s="124">
        <f t="shared" si="13"/>
        <v>0.53378065987503254</v>
      </c>
      <c r="AF131" s="124">
        <f t="shared" si="13"/>
        <v>2.1351226395001301</v>
      </c>
      <c r="AG131" s="124">
        <f t="shared" si="13"/>
        <v>4.8040259388752933</v>
      </c>
      <c r="AH131" s="124">
        <f t="shared" si="13"/>
        <v>8.5404905580005206</v>
      </c>
      <c r="AI131" s="124">
        <f t="shared" si="13"/>
        <v>13.34451649687581</v>
      </c>
      <c r="AJ131" s="124">
        <f t="shared" ref="AE131:AN146" si="14">(PI()*$AC131/AJ$11)^2</f>
        <v>19.216103755501173</v>
      </c>
      <c r="AK131" s="124">
        <f t="shared" si="14"/>
        <v>26.1552523338766</v>
      </c>
      <c r="AL131" s="124">
        <f t="shared" si="14"/>
        <v>34.161962232002082</v>
      </c>
      <c r="AM131" s="124">
        <f t="shared" si="14"/>
        <v>43.236233449877638</v>
      </c>
      <c r="AN131" s="124">
        <f t="shared" si="14"/>
        <v>53.378065987503241</v>
      </c>
      <c r="AO131" s="127"/>
      <c r="AP131" s="125">
        <f>2/(PI()^2)*((1-$AF$6+(1/6)*AE131+(AP8/2)*((($Y$24/2)*AE131)+$Y$25-($AF$6*$Y$26))+((AP8^2)/4)*(($Y$27/2)*AE131+($Y$28/(2*AE131))+$Y$29-($AF$6*$Y$30))+(AP8/(2*AE131)))/$AQ$8)</f>
        <v>2.1831405942769773</v>
      </c>
      <c r="AQ131" s="125">
        <f>2/(PI()^2)*((1-$AF$6+(1/6)*AF131+(AP8/2)*((($Y$24/2)*AF131)+$Y$25-($AF$6*$Y$26))+((AP8^2)/4)*(($Y$27/2)*AF131+($Y$28/(2*AF131))+$Y$29-($AF$6*$Y$30))+(AP8/(2*AF131)))/$AQ$8)</f>
        <v>1.1095924158706447</v>
      </c>
      <c r="AR131" s="125">
        <f>2/(PI()^2)*((1-$AF$6+(1/6)*AG131+(AP8/2)*((($Y$24/2)*AG131)+$Y$25-($AF$6*$Y$26))+((AP8^2)/4)*(($Y$27/2)*AG131+($Y$28/(2*AG131))+$Y$29-($AF$6*$Y$30))+(AP8/(2*AG131)))/$AQ$8)</f>
        <v>1.1511494378401517</v>
      </c>
      <c r="AS131" s="125">
        <f>2/(PI()^2)*((1-$AF$6+(1/6)*AH131+(AP8/2)*((($Y$24/2)*AH131)+$Y$25-($AF$6*$Y$26))+((AP8^2)/4)*(($Y$27/2)*AH131+($Y$28/(2*AH131))+$Y$29-($AF$6*$Y$30))+(AP8/(2*AH131)))/$AQ$8)</f>
        <v>1.4496222917573438</v>
      </c>
      <c r="AT131" s="125">
        <f>2/(PI()^2)*((1-$AF$6+(1/6)*AI131+(AP8/2)*((($Y$24/2)*AI131)+$Y$25-($AF$6*$Y$26))+((AP8^2)/4)*(($Y$27/2)*AI131+($Y$28/(2*AI131))+$Y$29-($AF$6*$Y$30))+(AP8/(2*AI131)))/$AQ$8)</f>
        <v>1.8992820474318726</v>
      </c>
      <c r="AU131" s="125">
        <f>2/(PI()^2)*((1-$AF$6+(1/6)*AJ131+(AP8/2)*((($Y$24/2)*AJ131)+$Y$25-($AF$6*$Y$26))+((AP8^2)/4)*(($Y$27/2)*AJ131+($Y$28/(2*AJ131))+$Y$29-($AF$6*$Y$30))+(AP8/(2*AJ131)))/$AQ$8)</f>
        <v>2.4740397480635234</v>
      </c>
      <c r="AV131" s="125">
        <f>2/(PI()^2)*((1-$AF$6+(1/6)*AK131+(AP8/2)*((($Y$24/2)*AK131)+$Y$25-($AF$6*$Y$26))+((AP8^2)/4)*(($Y$27/2)*AK131+($Y$28/(2*AK131))+$Y$29-($AF$6*$Y$30))+(AP8/(2*AK131)))/$AQ$8)</f>
        <v>3.1649562129656479</v>
      </c>
      <c r="AW131" s="125">
        <f>2/(PI()^2)*((1-$AF$6+(1/6)*AL131+(AP8/2)*((($Y$24/2)*AL131)+$Y$25-($AF$6*$Y$26))+((AP8^2)/4)*(($Y$27/2)*AL131+($Y$28/(2*AL131))+$Y$29-($AF$6*$Y$30))+(AP8/(2*AL131)))/$AQ$8)</f>
        <v>3.9682974426821467</v>
      </c>
      <c r="AX131" s="125">
        <f>2/(PI()^2)*((1-$AF$6+(1/6)*AM131+(AP8/2)*((($Y$24/2)*AM131)+$Y$25-($AF$6*$Y$26))+((AP8^2)/4)*(($Y$27/2)*AM131+($Y$28/(2*AM131))+$Y$29-($AF$6*$Y$30))+(AP8/(2*AM131)))/$AQ$8)</f>
        <v>4.8822795968780399</v>
      </c>
      <c r="AY131" s="121"/>
      <c r="AZ131" s="121">
        <f t="shared" si="11"/>
        <v>1.1095924158706447</v>
      </c>
      <c r="BA131" s="121"/>
      <c r="BB131" s="121">
        <v>4.3000000000000016</v>
      </c>
      <c r="BC131" s="121">
        <v>0.47963225956174504</v>
      </c>
      <c r="BD131" s="121">
        <v>0.53629588175234155</v>
      </c>
      <c r="BE131" s="121">
        <v>0.59068227997424494</v>
      </c>
      <c r="BF131" s="121">
        <v>0.64292168064209654</v>
      </c>
      <c r="BG131" s="121">
        <v>0.6931348090156747</v>
      </c>
      <c r="BH131" s="121">
        <v>0.72315646303404069</v>
      </c>
      <c r="BI131" s="121">
        <v>0.7465644717382669</v>
      </c>
      <c r="BJ131" s="121">
        <v>0.76842823718227737</v>
      </c>
      <c r="BK131" s="121">
        <v>0.81724380647185213</v>
      </c>
      <c r="BL131" s="121">
        <v>0.8591131499327932</v>
      </c>
      <c r="BM131" s="121">
        <v>0.92714816674141176</v>
      </c>
      <c r="BN131" s="121">
        <v>1.0222277119702792</v>
      </c>
      <c r="BO131" s="121">
        <v>1.1482311727480761</v>
      </c>
      <c r="BP131" s="121">
        <v>1.2289677901514966</v>
      </c>
      <c r="BQ131" s="121">
        <v>1.2761838440667295</v>
      </c>
      <c r="BR131" s="121">
        <v>1.3161875729749226</v>
      </c>
    </row>
    <row r="132" spans="28:70" x14ac:dyDescent="0.3">
      <c r="AB132" s="56">
        <v>1</v>
      </c>
      <c r="AC132" s="121">
        <f t="shared" si="10"/>
        <v>0.22727272727272721</v>
      </c>
      <c r="AD132" s="121">
        <v>4.4000000000000012</v>
      </c>
      <c r="AE132" s="124">
        <f t="shared" si="14"/>
        <v>0.5097936157587476</v>
      </c>
      <c r="AF132" s="124">
        <f t="shared" si="14"/>
        <v>2.0391744630349904</v>
      </c>
      <c r="AG132" s="124">
        <f t="shared" si="14"/>
        <v>4.5881425418287289</v>
      </c>
      <c r="AH132" s="124">
        <f t="shared" si="14"/>
        <v>8.1566978521399616</v>
      </c>
      <c r="AI132" s="124">
        <f t="shared" si="14"/>
        <v>12.744840393968687</v>
      </c>
      <c r="AJ132" s="124">
        <f t="shared" si="14"/>
        <v>18.352570167314916</v>
      </c>
      <c r="AK132" s="124">
        <f t="shared" si="14"/>
        <v>24.979887172178632</v>
      </c>
      <c r="AL132" s="124">
        <f t="shared" si="14"/>
        <v>32.626791408559846</v>
      </c>
      <c r="AM132" s="124">
        <f t="shared" si="14"/>
        <v>41.293282876458562</v>
      </c>
      <c r="AN132" s="124">
        <f t="shared" si="14"/>
        <v>50.979361575874748</v>
      </c>
      <c r="AO132" s="127"/>
      <c r="AP132" s="125">
        <f>2/(PI()^2)*((1-$AF$6+(1/6)*AE132+(AP8/2)*((($Y$24/2)*AE132)+$Y$25-($AF$6*$Y$26))+((AP8^2)/4)*(($Y$27/2)*AE132+($Y$28/(2*AE132))+$Y$29-($AF$6*$Y$30))+(AP8/(2*AE132)))/$AQ$8)</f>
        <v>2.2582397282417848</v>
      </c>
      <c r="AQ132" s="125">
        <f>2/(PI()^2)*((1-$AF$6+(1/6)*AF132+(AP8/2)*((($Y$24/2)*AF132)+$Y$25-($AF$6*$Y$26))+((AP8^2)/4)*(($Y$27/2)*AF132+($Y$28/(2*AF132))+$Y$29-($AF$6*$Y$30))+(AP8/(2*AF132)))/$AQ$8)</f>
        <v>1.1192535161520532</v>
      </c>
      <c r="AR132" s="125">
        <f>2/(PI()^2)*((1-$AF$6+(1/6)*AG132+(AP8/2)*((($Y$24/2)*AG132)+$Y$25-($AF$6*$Y$26))+((AP8^2)/4)*(($Y$27/2)*AG132+($Y$28/(2*AG132))+$Y$29-($AF$6*$Y$30))+(AP8/(2*AG132)))/$AQ$8)</f>
        <v>1.1378909814130274</v>
      </c>
      <c r="AS132" s="125">
        <f>2/(PI()^2)*((1-$AF$6+(1/6)*AH132+(AP8/2)*((($Y$24/2)*AH132)+$Y$25-($AF$6*$Y$26))+((AP8^2)/4)*(($Y$27/2)*AH132+($Y$28/(2*AH132))+$Y$29-($AF$6*$Y$30))+(AP8/(2*AH132)))/$AQ$8)</f>
        <v>1.4155828339885217</v>
      </c>
      <c r="AT132" s="125">
        <f>2/(PI()^2)*((1-$AF$6+(1/6)*AI132+(AP8/2)*((($Y$24/2)*AI132)+$Y$25-($AF$6*$Y$26))+((AP8^2)/4)*(($Y$27/2)*AI132+($Y$28/(2*AI132))+$Y$29-($AF$6*$Y$30))+(AP8/(2*AI132)))/$AQ$8)</f>
        <v>1.84162533734608</v>
      </c>
      <c r="AU132" s="125">
        <f>2/(PI()^2)*((1-$AF$6+(1/6)*AJ132+(AP8/2)*((($Y$24/2)*AJ132)+$Y$25-($AF$6*$Y$26))+((AP8^2)/4)*(($Y$27/2)*AJ132+($Y$28/(2*AJ132))+$Y$29-($AF$6*$Y$30))+(AP8/(2*AJ132)))/$AQ$8)</f>
        <v>2.3887019850686015</v>
      </c>
      <c r="AV132" s="125">
        <f>2/(PI()^2)*((1-$AF$6+(1/6)*AK132+(AP8/2)*((($Y$24/2)*AK132)+$Y$25-($AF$6*$Y$26))+((AP8^2)/4)*(($Y$27/2)*AK132+($Y$28/(2*AK132))+$Y$29-($AF$6*$Y$30))+(AP8/(2*AK132)))/$AQ$8)</f>
        <v>3.047452986020688</v>
      </c>
      <c r="AW132" s="125">
        <f>2/(PI()^2)*((1-$AF$6+(1/6)*AL132+(AP8/2)*((($Y$24/2)*AL132)+$Y$25-($AF$6*$Y$26))+((AP8^2)/4)*(($Y$27/2)*AL132+($Y$28/(2*AL132))+$Y$29-($AF$6*$Y$30))+(AP8/(2*AL132)))/$AQ$8)</f>
        <v>3.8139686468832461</v>
      </c>
      <c r="AX132" s="125">
        <f>2/(PI()^2)*((1-$AF$6+(1/6)*AM132+(AP8/2)*((($Y$24/2)*AM132)+$Y$25-($AF$6*$Y$26))+((AP8^2)/4)*(($Y$27/2)*AM132+($Y$28/(2*AM132))+$Y$29-($AF$6*$Y$30))+(AP8/(2*AM132)))/$AQ$8)</f>
        <v>4.6863811932438768</v>
      </c>
      <c r="AY132" s="121"/>
      <c r="AZ132" s="121">
        <f t="shared" si="11"/>
        <v>1.1192535161520532</v>
      </c>
      <c r="BA132" s="121"/>
      <c r="BB132" s="121">
        <v>4.4000000000000012</v>
      </c>
      <c r="BC132" s="121">
        <v>0.47720186385980207</v>
      </c>
      <c r="BD132" s="121">
        <v>0.53648881716620356</v>
      </c>
      <c r="BE132" s="121">
        <v>0.59339079062230815</v>
      </c>
      <c r="BF132" s="121">
        <v>0.64804427353753769</v>
      </c>
      <c r="BG132" s="121">
        <v>0.6907845232269566</v>
      </c>
      <c r="BH132" s="121">
        <v>0.71699544021893102</v>
      </c>
      <c r="BI132" s="121">
        <v>0.74141540089909119</v>
      </c>
      <c r="BJ132" s="121">
        <v>0.76421871516738982</v>
      </c>
      <c r="BK132" s="121">
        <v>0.81511186110954226</v>
      </c>
      <c r="BL132" s="121">
        <v>0.8587402650992032</v>
      </c>
      <c r="BM132" s="121">
        <v>0.929586488657554</v>
      </c>
      <c r="BN132" s="121">
        <v>1.0284906327094174</v>
      </c>
      <c r="BO132" s="121">
        <v>1.1593568781825982</v>
      </c>
      <c r="BP132" s="121">
        <v>1.217987728546196</v>
      </c>
      <c r="BQ132" s="121">
        <v>1.2664573567546096</v>
      </c>
      <c r="BR132" s="121">
        <v>1.3074458506687339</v>
      </c>
    </row>
    <row r="133" spans="28:70" x14ac:dyDescent="0.3">
      <c r="AB133" s="56">
        <v>1</v>
      </c>
      <c r="AC133" s="121">
        <f t="shared" si="10"/>
        <v>0.22222222222222218</v>
      </c>
      <c r="AD133" s="121">
        <v>4.5000000000000009</v>
      </c>
      <c r="AE133" s="124">
        <f t="shared" si="14"/>
        <v>0.48738787165873354</v>
      </c>
      <c r="AF133" s="124">
        <f t="shared" si="14"/>
        <v>1.9495514866349342</v>
      </c>
      <c r="AG133" s="124">
        <f t="shared" si="14"/>
        <v>4.3864908449286029</v>
      </c>
      <c r="AH133" s="124">
        <f t="shared" si="14"/>
        <v>7.7982059465397366</v>
      </c>
      <c r="AI133" s="124">
        <f t="shared" si="14"/>
        <v>12.184696791468337</v>
      </c>
      <c r="AJ133" s="124">
        <f t="shared" si="14"/>
        <v>17.545963379714411</v>
      </c>
      <c r="AK133" s="124">
        <f t="shared" si="14"/>
        <v>23.882005711277952</v>
      </c>
      <c r="AL133" s="124">
        <f t="shared" si="14"/>
        <v>31.192823786158947</v>
      </c>
      <c r="AM133" s="124">
        <f t="shared" si="14"/>
        <v>39.478417604357418</v>
      </c>
      <c r="AN133" s="124">
        <f t="shared" si="14"/>
        <v>48.738787165873347</v>
      </c>
      <c r="AO133" s="127"/>
      <c r="AP133" s="125">
        <f>2/(PI()^2)*((1-$AF$6+(1/6)*AE133+(AP8/2)*((($Y$24/2)*AE133)+$Y$25-($AF$6*$Y$26))+((AP8^2)/4)*(($Y$27/2)*AE133+($Y$28/(2*AE133))+$Y$29-($AF$6*$Y$30))+(AP8/(2*AE133)))/$AQ$8)</f>
        <v>2.3352813623053787</v>
      </c>
      <c r="AQ133" s="125">
        <f>2/(PI()^2)*((1-$AF$6+(1/6)*AF133+(AP8/2)*((($Y$24/2)*AF133)+$Y$25-($AF$6*$Y$26))+((AP8^2)/4)*(($Y$27/2)*AF133+($Y$28/(2*AF133))+$Y$29-($AF$6*$Y$30))+(AP8/(2*AF133)))/$AQ$8)</f>
        <v>1.1300010435969325</v>
      </c>
      <c r="AR133" s="125">
        <f>2/(PI()^2)*((1-$AF$6+(1/6)*AG133+(AP8/2)*((($Y$24/2)*AG133)+$Y$25-($AF$6*$Y$26))+((AP8^2)/4)*(($Y$27/2)*AG133+($Y$28/(2*AG133))+$Y$29-($AF$6*$Y$30))+(AP8/(2*AG133)))/$AQ$8)</f>
        <v>1.1262724819184176</v>
      </c>
      <c r="AS133" s="125">
        <f>2/(PI()^2)*((1-$AF$6+(1/6)*AH133+(AP8/2)*((($Y$24/2)*AH133)+$Y$25-($AF$6*$Y$26))+((AP8^2)/4)*(($Y$27/2)*AH133+($Y$28/(2*AH133))+$Y$29-($AF$6*$Y$30))+(AP8/(2*AH133)))/$AQ$8)</f>
        <v>1.3842181915656646</v>
      </c>
      <c r="AT133" s="125">
        <f>2/(PI()^2)*((1-$AF$6+(1/6)*AI133+(AP8/2)*((($Y$24/2)*AI133)+$Y$25-($AF$6*$Y$26))+((AP8^2)/4)*(($Y$27/2)*AI133+($Y$28/(2*AI133))+$Y$29-($AF$6*$Y$30))+(AP8/(2*AI133)))/$AQ$8)</f>
        <v>1.7880452662999193</v>
      </c>
      <c r="AU133" s="125">
        <f>2/(PI()^2)*((1-$AF$6+(1/6)*AJ133+(AP8/2)*((($Y$24/2)*AJ133)+$Y$25-($AF$6*$Y$26))+((AP8^2)/4)*(($Y$27/2)*AJ133+($Y$28/(2*AJ133))+$Y$29-($AF$6*$Y$30))+(AP8/(2*AJ133)))/$AQ$8)</f>
        <v>2.3091814305557761</v>
      </c>
      <c r="AV133" s="125">
        <f>2/(PI()^2)*((1-$AF$6+(1/6)*AK133+(AP8/2)*((($Y$24/2)*AK133)+$Y$25-($AF$6*$Y$26))+((AP8^2)/4)*(($Y$27/2)*AK133+($Y$28/(2*AK133))+$Y$29-($AF$6*$Y$30))+(AP8/(2*AK133)))/$AQ$8)</f>
        <v>2.937836613543368</v>
      </c>
      <c r="AW133" s="125">
        <f>2/(PI()^2)*((1-$AF$6+(1/6)*AL133+(AP8/2)*((($Y$24/2)*AL133)+$Y$25-($AF$6*$Y$26))+((AP8^2)/4)*(($Y$27/2)*AL133+($Y$28/(2*AL133))+$Y$29-($AF$6*$Y$30))+(AP8/(2*AL133)))/$AQ$8)</f>
        <v>3.6699213891412223</v>
      </c>
      <c r="AX133" s="125">
        <f>2/(PI()^2)*((1-$AF$6+(1/6)*AM133+(AP8/2)*((($Y$24/2)*AM133)+$Y$25-($AF$6*$Y$26))+((AP8^2)/4)*(($Y$27/2)*AM133+($Y$28/(2*AM133))+$Y$29-($AF$6*$Y$30))+(AP8/(2*AM133)))/$AQ$8)</f>
        <v>4.5034821193405081</v>
      </c>
      <c r="AY133" s="121"/>
      <c r="AZ133" s="121">
        <f t="shared" si="11"/>
        <v>1.1262724819184176</v>
      </c>
      <c r="BA133" s="121"/>
      <c r="BB133" s="121">
        <v>4.5000000000000009</v>
      </c>
      <c r="BC133" s="121">
        <v>0.47493168734720137</v>
      </c>
      <c r="BD133" s="121">
        <v>0.53690227822334591</v>
      </c>
      <c r="BE133" s="121">
        <v>0.59637765620925876</v>
      </c>
      <c r="BF133" s="121">
        <v>0.65350071748491767</v>
      </c>
      <c r="BG133" s="121">
        <v>0.68422839758841403</v>
      </c>
      <c r="BH133" s="121">
        <v>0.71155714530143788</v>
      </c>
      <c r="BI133" s="121">
        <v>0.73701232069573563</v>
      </c>
      <c r="BJ133" s="121">
        <v>0.76077678199945442</v>
      </c>
      <c r="BK133" s="121">
        <v>0.81379526317555018</v>
      </c>
      <c r="BL133" s="121">
        <v>0.85922316382928321</v>
      </c>
      <c r="BM133" s="121">
        <v>0.93294521525377749</v>
      </c>
      <c r="BN133" s="121">
        <v>1.0357618716545236</v>
      </c>
      <c r="BO133" s="121">
        <v>1.1489345103996533</v>
      </c>
      <c r="BP133" s="121">
        <v>1.2086999523648212</v>
      </c>
      <c r="BQ133" s="121">
        <v>1.2584519365950033</v>
      </c>
      <c r="BR133" s="121">
        <v>1.3004477992061125</v>
      </c>
    </row>
    <row r="134" spans="28:70" x14ac:dyDescent="0.3">
      <c r="AB134" s="56">
        <v>1</v>
      </c>
      <c r="AC134" s="121">
        <f t="shared" si="10"/>
        <v>0.20833333333333331</v>
      </c>
      <c r="AD134" s="121">
        <v>4.8000000000000007</v>
      </c>
      <c r="AE134" s="124">
        <f t="shared" si="14"/>
        <v>0.42836824657505884</v>
      </c>
      <c r="AF134" s="124">
        <f t="shared" si="14"/>
        <v>1.7134729863002354</v>
      </c>
      <c r="AG134" s="124">
        <f t="shared" si="14"/>
        <v>3.8553142191755296</v>
      </c>
      <c r="AH134" s="124">
        <f t="shared" si="14"/>
        <v>6.8538919452009415</v>
      </c>
      <c r="AI134" s="124">
        <f t="shared" si="14"/>
        <v>10.70920616437647</v>
      </c>
      <c r="AJ134" s="124">
        <f t="shared" si="14"/>
        <v>15.421256876702119</v>
      </c>
      <c r="AK134" s="124">
        <f t="shared" si="14"/>
        <v>20.990044082177889</v>
      </c>
      <c r="AL134" s="124">
        <f t="shared" si="14"/>
        <v>27.415567780803766</v>
      </c>
      <c r="AM134" s="124">
        <f t="shared" si="14"/>
        <v>34.697827972579766</v>
      </c>
      <c r="AN134" s="124">
        <f t="shared" si="14"/>
        <v>42.836824657505879</v>
      </c>
      <c r="AO134" s="127"/>
      <c r="AP134" s="125">
        <f>2/(PI()^2)*((1-$AF$6+(1/6)*AE134+(AP8/2)*((($Y$24/2)*AE134)+$Y$25-($AF$6*$Y$26))+((AP8^2)/4)*(($Y$27/2)*AE134+($Y$28/(2*AE134))+$Y$29-($AF$6*$Y$30))+(AP8/(2*AE134)))/$AQ$8)</f>
        <v>2.5779305455316339</v>
      </c>
      <c r="AQ134" s="125">
        <f>2/(PI()^2)*((1-$AF$6+(1/6)*AF134+(AP8/2)*((($Y$24/2)*AF134)+$Y$25-($AF$6*$Y$26))+((AP8^2)/4)*(($Y$27/2)*AF134+($Y$28/(2*AF134))+$Y$29-($AF$6*$Y$30))+(AP8/(2*AF134)))/$AQ$8)</f>
        <v>1.1682393106834166</v>
      </c>
      <c r="AR134" s="125">
        <f>2/(PI()^2)*((1-$AF$6+(1/6)*AG134+(AP8/2)*((($Y$24/2)*AG134)+$Y$25-($AF$6*$Y$26))+((AP8^2)/4)*(($Y$27/2)*AG134+($Y$28/(2*AG134))+$Y$29-($AF$6*$Y$30))+(AP8/(2*AG134)))/$AQ$8)</f>
        <v>1.1000802490144796</v>
      </c>
      <c r="AS134" s="125">
        <f>2/(PI()^2)*((1-$AF$6+(1/6)*AH134+(AP8/2)*((($Y$24/2)*AH134)+$Y$25-($AF$6*$Y$26))+((AP8^2)/4)*(($Y$27/2)*AH134+($Y$28/(2*AH134))+$Y$29-($AF$6*$Y$30))+(AP8/(2*AH134)))/$AQ$8)</f>
        <v>1.3040816434569671</v>
      </c>
      <c r="AT134" s="125">
        <f>2/(PI()^2)*((1-$AF$6+(1/6)*AI134+(AP8/2)*((($Y$24/2)*AI134)+$Y$25-($AF$6*$Y$26))+((AP8^2)/4)*(($Y$27/2)*AI134+($Y$28/(2*AI134))+$Y$29-($AF$6*$Y$30))+(AP8/(2*AI134)))/$AQ$8)</f>
        <v>1.6484968984681196</v>
      </c>
      <c r="AU134" s="125">
        <f>2/(PI()^2)*((1-$AF$6+(1/6)*AJ134+(AP8/2)*((($Y$24/2)*AJ134)+$Y$25-($AF$6*$Y$26))+((AP8^2)/4)*(($Y$27/2)*AJ134+($Y$28/(2*AJ134))+$Y$29-($AF$6*$Y$30))+(AP8/(2*AJ134)))/$AQ$8)</f>
        <v>2.1008171138490748</v>
      </c>
      <c r="AV134" s="125">
        <f>2/(PI()^2)*((1-$AF$6+(1/6)*AK134+(AP8/2)*((($Y$24/2)*AK134)+$Y$25-($AF$6*$Y$26))+((AP8^2)/4)*(($Y$27/2)*AK134+($Y$28/(2*AK134))+$Y$29-($AF$6*$Y$30))+(AP8/(2*AK134)))/$AQ$8)</f>
        <v>2.6499033646122516</v>
      </c>
      <c r="AW134" s="125">
        <f>2/(PI()^2)*((1-$AF$6+(1/6)*AL134+(AP8/2)*((($Y$24/2)*AL134)+$Y$25-($AF$6*$Y$26))+((AP8^2)/4)*(($Y$27/2)*AL134+($Y$28/(2*AL134))+$Y$29-($AF$6*$Y$30))+(AP8/(2*AL134)))/$AQ$8)</f>
        <v>3.2911027925927749</v>
      </c>
      <c r="AX134" s="125">
        <f>2/(PI()^2)*((1-$AF$6+(1/6)*AM134+(AP8/2)*((($Y$24/2)*AM134)+$Y$25-($AF$6*$Y$26))+((AP8^2)/4)*(($Y$27/2)*AM134+($Y$28/(2*AM134))+$Y$29-($AF$6*$Y$30))+(AP8/(2*AM134)))/$AQ$8)</f>
        <v>4.0221925918783725</v>
      </c>
      <c r="AY134" s="121"/>
      <c r="AZ134" s="121">
        <f t="shared" si="11"/>
        <v>1.1000802490144796</v>
      </c>
      <c r="BA134" s="121"/>
      <c r="BB134" s="121">
        <v>4.8000000000000007</v>
      </c>
      <c r="BC134" s="121">
        <v>0.46895174907559645</v>
      </c>
      <c r="BD134" s="121">
        <v>0.53933509138973745</v>
      </c>
      <c r="BE134" s="121">
        <v>0.6068776587508905</v>
      </c>
      <c r="BF134" s="121">
        <v>0.65193276228059238</v>
      </c>
      <c r="BG134" s="121">
        <v>0.66822277651635942</v>
      </c>
      <c r="BH134" s="121">
        <v>0.69905573294742496</v>
      </c>
      <c r="BI134" s="121">
        <v>0.72775612923132504</v>
      </c>
      <c r="BJ134" s="121">
        <v>0.75453362127857693</v>
      </c>
      <c r="BK134" s="121">
        <v>0.81421466073448556</v>
      </c>
      <c r="BL134" s="121">
        <v>0.8652836694252668</v>
      </c>
      <c r="BM134" s="121">
        <v>0.94802093376374219</v>
      </c>
      <c r="BN134" s="121">
        <v>1.0449406220285546</v>
      </c>
      <c r="BO134" s="121">
        <v>1.1248300056034644</v>
      </c>
      <c r="BP134" s="121">
        <v>1.1898138896292647</v>
      </c>
      <c r="BQ134" s="121">
        <v>1.2435856541175911</v>
      </c>
      <c r="BR134" s="121">
        <v>1.2887392658881383</v>
      </c>
    </row>
    <row r="135" spans="28:70" x14ac:dyDescent="0.3">
      <c r="AB135" s="56">
        <v>1</v>
      </c>
      <c r="AC135" s="121">
        <f t="shared" si="10"/>
        <v>0.19607843137254899</v>
      </c>
      <c r="AD135" s="121">
        <v>5.1000000000000005</v>
      </c>
      <c r="AE135" s="124">
        <f t="shared" si="14"/>
        <v>0.37945422533984452</v>
      </c>
      <c r="AF135" s="124">
        <f t="shared" si="14"/>
        <v>1.5178169013593781</v>
      </c>
      <c r="AG135" s="124">
        <f t="shared" si="14"/>
        <v>3.4150880280586007</v>
      </c>
      <c r="AH135" s="124">
        <f t="shared" si="14"/>
        <v>6.0712676054375123</v>
      </c>
      <c r="AI135" s="124">
        <f t="shared" si="14"/>
        <v>9.4863556334961103</v>
      </c>
      <c r="AJ135" s="124">
        <f t="shared" si="14"/>
        <v>13.660352112234403</v>
      </c>
      <c r="AK135" s="124">
        <f t="shared" si="14"/>
        <v>18.593257041652379</v>
      </c>
      <c r="AL135" s="124">
        <f t="shared" si="14"/>
        <v>24.285070421750049</v>
      </c>
      <c r="AM135" s="124">
        <f t="shared" si="14"/>
        <v>30.735792252527407</v>
      </c>
      <c r="AN135" s="124">
        <f t="shared" si="14"/>
        <v>37.945422533984441</v>
      </c>
      <c r="AO135" s="127"/>
      <c r="AP135" s="125">
        <f>2/(PI()^2)*((1-$AF$6+(1/6)*AE135+(AP8/2)*((($Y$24/2)*AE135)+$Y$25-($AF$6*$Y$26))+((AP8^2)/4)*(($Y$27/2)*AE135+($Y$28/(2*AE135))+$Y$29-($AF$6*$Y$30))+(AP8/(2*AE135)))/$AQ$8)</f>
        <v>2.837644182478162</v>
      </c>
      <c r="AQ135" s="125">
        <f>2/(PI()^2)*((1-$AF$6+(1/6)*AF135+(AP8/2)*((($Y$24/2)*AF135)+$Y$25-($AF$6*$Y$26))+((AP8^2)/4)*(($Y$27/2)*AF135+($Y$28/(2*AF135))+$Y$29-($AF$6*$Y$30))+(AP8/(2*AF135)))/$AQ$8)</f>
        <v>1.2145832335659255</v>
      </c>
      <c r="AR135" s="125">
        <f>2/(PI()^2)*((1-$AF$6+(1/6)*AG135+(AP8/2)*((($Y$24/2)*AG135)+$Y$25-($AF$6*$Y$26))+((AP8^2)/4)*(($Y$27/2)*AG135+($Y$28/(2*AG135))+$Y$29-($AF$6*$Y$30))+(AP8/(2*AG135)))/$AQ$8)</f>
        <v>1.0848852039839496</v>
      </c>
      <c r="AS135" s="125">
        <f>2/(PI()^2)*((1-$AF$6+(1/6)*AH135+(AP8/2)*((($Y$24/2)*AH135)+$Y$25-($AF$6*$Y$26))+((AP8^2)/4)*(($Y$27/2)*AH135+($Y$28/(2*AH135))+$Y$29-($AF$6*$Y$30))+(AP8/(2*AH135)))/$AQ$8)</f>
        <v>1.241329678761101</v>
      </c>
      <c r="AT135" s="125">
        <f>2/(PI()^2)*((1-$AF$6+(1/6)*AI135+(AP8/2)*((($Y$24/2)*AI135)+$Y$25-($AF$6*$Y$26))+((AP8^2)/4)*(($Y$27/2)*AI135+($Y$28/(2*AI135))+$Y$29-($AF$6*$Y$30))+(AP8/(2*AI135)))/$AQ$8)</f>
        <v>1.5351871027729356</v>
      </c>
      <c r="AU135" s="125">
        <f>2/(PI()^2)*((1-$AF$6+(1/6)*AJ135+(AP8/2)*((($Y$24/2)*AJ135)+$Y$25-($AF$6*$Y$26))+((AP8^2)/4)*(($Y$27/2)*AJ135+($Y$28/(2*AJ135))+$Y$29-($AF$6*$Y$30))+(AP8/(2*AJ135)))/$AQ$8)</f>
        <v>1.9297579754043317</v>
      </c>
      <c r="AV135" s="125">
        <f>2/(PI()^2)*((1-$AF$6+(1/6)*AK135+(AP8/2)*((($Y$24/2)*AK135)+$Y$25-($AF$6*$Y$26))+((AP8^2)/4)*(($Y$27/2)*AK135+($Y$28/(2*AK135))+$Y$29-($AF$6*$Y$30))+(AP8/(2*AK135)))/$AQ$8)</f>
        <v>2.4124674946185274</v>
      </c>
      <c r="AW135" s="125">
        <f>2/(PI()^2)*((1-$AF$6+(1/6)*AL135+(AP8/2)*((($Y$24/2)*AL135)+$Y$25-($AF$6*$Y$26))+((AP8^2)/4)*(($Y$27/2)*AL135+($Y$28/(2*AL135))+$Y$29-($AF$6*$Y$30))+(AP8/(2*AL135)))/$AQ$8)</f>
        <v>2.9780630197528337</v>
      </c>
      <c r="AX135" s="125">
        <f>2/(PI()^2)*((1-$AF$6+(1/6)*AM135+(AP8/2)*((($Y$24/2)*AM135)+$Y$25-($AF$6*$Y$26))+((AP8^2)/4)*(($Y$27/2)*AM135+($Y$28/(2*AM135))+$Y$29-($AF$6*$Y$30))+(AP8/(2*AM135)))/$AQ$8)</f>
        <v>3.624035211320348</v>
      </c>
      <c r="AY135" s="121"/>
      <c r="AZ135" s="121">
        <f t="shared" si="11"/>
        <v>1.0848852039839496</v>
      </c>
      <c r="BA135" s="121"/>
      <c r="BB135" s="121">
        <v>5.1000000000000005</v>
      </c>
      <c r="BC135" s="121">
        <v>0.46399572254733806</v>
      </c>
      <c r="BD135" s="121">
        <v>0.54333457440135258</v>
      </c>
      <c r="BE135" s="121">
        <v>0.61946479483713768</v>
      </c>
      <c r="BF135" s="121">
        <v>0.63855474612490581</v>
      </c>
      <c r="BG135" s="121">
        <v>0.65682338899317683</v>
      </c>
      <c r="BH135" s="121">
        <v>0.69138662940307738</v>
      </c>
      <c r="BI135" s="121">
        <v>0.72354161223728986</v>
      </c>
      <c r="BJ135" s="121">
        <v>0.7535265201130763</v>
      </c>
      <c r="BK135" s="121">
        <v>0.82029994856628308</v>
      </c>
      <c r="BL135" s="121">
        <v>0.87737399445457609</v>
      </c>
      <c r="BM135" s="121">
        <v>0.95997523263739282</v>
      </c>
      <c r="BN135" s="121">
        <v>1.0245893691079486</v>
      </c>
      <c r="BO135" s="121">
        <v>1.1118573030664185</v>
      </c>
      <c r="BP135" s="121">
        <v>1.1823960648292886</v>
      </c>
      <c r="BQ135" s="121">
        <v>1.2404467149186003</v>
      </c>
      <c r="BR135" s="121">
        <v>1.2889615759781115</v>
      </c>
    </row>
    <row r="136" spans="28:70" x14ac:dyDescent="0.3">
      <c r="AB136" s="56">
        <v>1</v>
      </c>
      <c r="AC136" s="121">
        <f t="shared" si="10"/>
        <v>0.18518518518518517</v>
      </c>
      <c r="AD136" s="121">
        <v>5.4</v>
      </c>
      <c r="AE136" s="124">
        <f t="shared" si="14"/>
        <v>0.3384637997630095</v>
      </c>
      <c r="AF136" s="124">
        <f t="shared" si="14"/>
        <v>1.353855199052038</v>
      </c>
      <c r="AG136" s="124">
        <f t="shared" si="14"/>
        <v>3.046174197867086</v>
      </c>
      <c r="AH136" s="124">
        <f t="shared" si="14"/>
        <v>5.415420796208152</v>
      </c>
      <c r="AI136" s="124">
        <f t="shared" si="14"/>
        <v>8.4615949940752362</v>
      </c>
      <c r="AJ136" s="124">
        <f t="shared" si="14"/>
        <v>12.184696791468344</v>
      </c>
      <c r="AK136" s="124">
        <f t="shared" si="14"/>
        <v>16.584726188387467</v>
      </c>
      <c r="AL136" s="124">
        <f t="shared" si="14"/>
        <v>21.661683184832608</v>
      </c>
      <c r="AM136" s="124">
        <f t="shared" si="14"/>
        <v>27.415567780803777</v>
      </c>
      <c r="AN136" s="124">
        <f t="shared" si="14"/>
        <v>33.846379976300945</v>
      </c>
      <c r="AO136" s="127"/>
      <c r="AP136" s="125">
        <f>2/(PI()^2)*((1-$AF$6+(1/6)*AE136+(AP8/2)*((($Y$24/2)*AE136)+$Y$25-($AF$6*$Y$26))+((AP8^2)/4)*(($Y$27/2)*AE136+($Y$28/(2*AE136))+$Y$29-($AF$6*$Y$30))+(AP8/(2*AE136)))/$AQ$8)</f>
        <v>3.1142011967860279</v>
      </c>
      <c r="AQ136" s="125">
        <f>2/(PI()^2)*((1-$AF$6+(1/6)*AF136+(AP8/2)*((($Y$24/2)*AF136)+$Y$25-($AF$6*$Y$26))+((AP8^2)/4)*(($Y$27/2)*AF136+($Y$28/(2*AF136))+$Y$29-($AF$6*$Y$30))+(AP8/(2*AF136)))/$AQ$8)</f>
        <v>1.2681485068087219</v>
      </c>
      <c r="AR136" s="125">
        <f>2/(PI()^2)*((1-$AF$6+(1/6)*AG136+(AP8/2)*((($Y$24/2)*AG136)+$Y$25-($AF$6*$Y$26))+((AP8^2)/4)*(($Y$27/2)*AG136+($Y$28/(2*AG136))+$Y$29-($AF$6*$Y$30))+(AP8/(2*AG136)))/$AQ$8)</f>
        <v>1.0786976595964206</v>
      </c>
      <c r="AS136" s="125">
        <f>2/(PI()^2)*((1-$AF$6+(1/6)*AH136+(AP8/2)*((($Y$24/2)*AH136)+$Y$25-($AF$6*$Y$26))+((AP8^2)/4)*(($Y$27/2)*AH136+($Y$28/(2*AH136))+$Y$29-($AF$6*$Y$30))+(AP8/(2*AH136)))/$AQ$8)</f>
        <v>1.19242507573512</v>
      </c>
      <c r="AT136" s="125">
        <f>2/(PI()^2)*((1-$AF$6+(1/6)*AI136+(AP8/2)*((($Y$24/2)*AI136)+$Y$25-($AF$6*$Y$26))+((AP8^2)/4)*(($Y$27/2)*AI136+($Y$28/(2*AI136))+$Y$29-($AF$6*$Y$30))+(AP8/(2*AI136)))/$AQ$8)</f>
        <v>1.4425889702410151</v>
      </c>
      <c r="AU136" s="125">
        <f>2/(PI()^2)*((1-$AF$6+(1/6)*AJ136+(AP8/2)*((($Y$24/2)*AJ136)+$Y$25-($AF$6*$Y$26))+((AP8^2)/4)*(($Y$27/2)*AJ136+($Y$28/(2*AJ136))+$Y$29-($AF$6*$Y$30))+(AP8/(2*AJ136)))/$AQ$8)</f>
        <v>1.7880452662999196</v>
      </c>
      <c r="AV136" s="125">
        <f>2/(PI()^2)*((1-$AF$6+(1/6)*AK136+(AP8/2)*((($Y$24/2)*AK136)+$Y$25-($AF$6*$Y$26))+((AP8^2)/4)*(($Y$27/2)*AK136+($Y$28/(2*AK136))+$Y$29-($AF$6*$Y$30))+(AP8/(2*AK136)))/$AQ$8)</f>
        <v>2.2146962619744279</v>
      </c>
      <c r="AW136" s="125">
        <f>2/(PI()^2)*((1-$AF$6+(1/6)*AL136+(AP8/2)*((($Y$24/2)*AL136)+$Y$25-($AF$6*$Y$26))+((AP8^2)/4)*(($Y$27/2)*AL136+($Y$28/(2*AL136))+$Y$29-($AF$6*$Y$30))+(AP8/(2*AL136)))/$AQ$8)</f>
        <v>2.7166531836496195</v>
      </c>
      <c r="AX136" s="125">
        <f>2/(PI()^2)*((1-$AF$6+(1/6)*AM136+(AP8/2)*((($Y$24/2)*AM136)+$Y$25-($AF$6*$Y$26))+((AP8^2)/4)*(($Y$27/2)*AM136+($Y$28/(2*AM136))+$Y$29-($AF$6*$Y$30))+(AP8/(2*AM136)))/$AQ$8)</f>
        <v>3.2911027925927758</v>
      </c>
      <c r="AY136" s="121"/>
      <c r="AZ136" s="121">
        <f t="shared" si="11"/>
        <v>1.0786976595964206</v>
      </c>
      <c r="BA136" s="121"/>
      <c r="BB136" s="121">
        <v>5.4</v>
      </c>
      <c r="BC136" s="121">
        <v>0.45984252410989002</v>
      </c>
      <c r="BD136" s="121">
        <v>0.54867964361434485</v>
      </c>
      <c r="BE136" s="121">
        <v>0.60761716032837276</v>
      </c>
      <c r="BF136" s="121">
        <v>0.62877871324252599</v>
      </c>
      <c r="BG136" s="121">
        <v>0.64914590081439494</v>
      </c>
      <c r="BH136" s="121">
        <v>0.68766550089065692</v>
      </c>
      <c r="BI136" s="121">
        <v>0.72348443647364846</v>
      </c>
      <c r="BJ136" s="121">
        <v>0.75687114588953708</v>
      </c>
      <c r="BK136" s="121">
        <v>0.83116679590060671</v>
      </c>
      <c r="BL136" s="121">
        <v>0.89199843464751527</v>
      </c>
      <c r="BM136" s="121">
        <v>0.94216436387012792</v>
      </c>
      <c r="BN136" s="121">
        <v>1.0129332355418943</v>
      </c>
      <c r="BO136" s="121">
        <v>1.1080267277515796</v>
      </c>
      <c r="BP136" s="121">
        <v>1.1844568402539553</v>
      </c>
      <c r="BQ136" s="121">
        <v>1.2470455181918636</v>
      </c>
      <c r="BR136" s="121">
        <v>1.2991251640539789</v>
      </c>
    </row>
    <row r="137" spans="28:70" x14ac:dyDescent="0.3">
      <c r="AB137" s="56">
        <v>1</v>
      </c>
      <c r="AC137" s="121">
        <f t="shared" si="10"/>
        <v>0.17543859649122806</v>
      </c>
      <c r="AD137" s="121">
        <v>5.7</v>
      </c>
      <c r="AE137" s="124">
        <f t="shared" si="14"/>
        <v>0.30377360421943234</v>
      </c>
      <c r="AF137" s="124">
        <f t="shared" si="14"/>
        <v>1.2150944168777293</v>
      </c>
      <c r="AG137" s="124">
        <f t="shared" si="14"/>
        <v>2.7339624379748915</v>
      </c>
      <c r="AH137" s="124">
        <f t="shared" si="14"/>
        <v>4.8603776675109174</v>
      </c>
      <c r="AI137" s="124">
        <f t="shared" si="14"/>
        <v>7.5943401054858066</v>
      </c>
      <c r="AJ137" s="124">
        <f t="shared" si="14"/>
        <v>10.935849751899566</v>
      </c>
      <c r="AK137" s="124">
        <f t="shared" si="14"/>
        <v>14.884906606752187</v>
      </c>
      <c r="AL137" s="124">
        <f t="shared" si="14"/>
        <v>19.44151067004367</v>
      </c>
      <c r="AM137" s="124">
        <f t="shared" si="14"/>
        <v>24.60566194177402</v>
      </c>
      <c r="AN137" s="124">
        <f t="shared" si="14"/>
        <v>30.377360421943226</v>
      </c>
      <c r="AO137" s="127"/>
      <c r="AP137" s="125">
        <f>2/(PI()^2)*((1-$AF$6+(1/6)*AE137+(AP8/2)*((($Y$24/2)*AE137)+$Y$25-($AF$6*$Y$26))+((AP8^2)/4)*(($Y$27/2)*AE137+($Y$28/(2*AE137))+$Y$29-($AF$6*$Y$30))+(AP8/(2*AE137)))/$AQ$8)</f>
        <v>3.4074371125548901</v>
      </c>
      <c r="AQ137" s="125">
        <f>2/(PI()^2)*((1-$AF$6+(1/6)*AF137+(AP8/2)*((($Y$24/2)*AF137)+$Y$25-($AF$6*$Y$26))+((AP8^2)/4)*(($Y$27/2)*AF137+($Y$28/(2*AF137))+$Y$29-($AF$6*$Y$30))+(AP8/(2*AF137)))/$AQ$8)</f>
        <v>1.3282772268104324</v>
      </c>
      <c r="AR137" s="125">
        <f>2/(PI()^2)*((1-$AF$6+(1/6)*AG137+(AP8/2)*((($Y$24/2)*AG137)+$Y$25-($AF$6*$Y$26))+((AP8^2)/4)*(($Y$27/2)*AG137+($Y$28/(2*AG137))+$Y$29-($AF$6*$Y$30))+(AP8/(2*AG137)))/$AQ$8)</f>
        <v>1.0800373327488011</v>
      </c>
      <c r="AS137" s="125">
        <f>2/(PI()^2)*((1-$AF$6+(1/6)*AH137+(AP8/2)*((($Y$24/2)*AH137)+$Y$25-($AF$6*$Y$26))+((AP8^2)/4)*(($Y$27/2)*AH137+($Y$28/(2*AH137))+$Y$29-($AF$6*$Y$30))+(AP8/(2*AH137)))/$AQ$8)</f>
        <v>1.1547362199735283</v>
      </c>
      <c r="AT137" s="125">
        <f>2/(PI()^2)*((1-$AF$6+(1/6)*AI137+(AP8/2)*((($Y$24/2)*AI137)+$Y$25-($AF$6*$Y$26))+((AP8^2)/4)*(($Y$27/2)*AI137+($Y$28/(2*AI137))+$Y$29-($AF$6*$Y$30))+(AP8/(2*AI137)))/$AQ$8)</f>
        <v>1.3665906033637689</v>
      </c>
      <c r="AU137" s="125">
        <f>2/(PI()^2)*((1-$AF$6+(1/6)*AJ137+(AP8/2)*((($Y$24/2)*AJ137)+$Y$25-($AF$6*$Y$26))+((AP8^2)/4)*(($Y$27/2)*AJ137+($Y$28/(2*AJ137))+$Y$29-($AF$6*$Y$30))+(AP8/(2*AJ137)))/$AQ$8)</f>
        <v>1.669757854123471</v>
      </c>
      <c r="AV137" s="125">
        <f>2/(PI()^2)*((1-$AF$6+(1/6)*AK137+(AP8/2)*((($Y$24/2)*AK137)+$Y$25-($AF$6*$Y$26))+((AP8^2)/4)*(($Y$27/2)*AK137+($Y$28/(2*AK137))+$Y$29-($AF$6*$Y$30))+(AP8/(2*AK137)))/$AQ$8)</f>
        <v>2.0485303475631165</v>
      </c>
      <c r="AW137" s="125">
        <f>2/(PI()^2)*((1-$AF$6+(1/6)*AL137+(AP8/2)*((($Y$24/2)*AL137)+$Y$25-($AF$6*$Y$26))+((AP8^2)/4)*(($Y$27/2)*AL137+($Y$28/(2*AL137))+$Y$29-($AF$6*$Y$30))+(AP8/(2*AL137)))/$AQ$8)</f>
        <v>2.496346826661143</v>
      </c>
      <c r="AX137" s="125">
        <f>2/(PI()^2)*((1-$AF$6+(1/6)*AM137+(AP8/2)*((($Y$24/2)*AM137)+$Y$25-($AF$6*$Y$26))+((AP8^2)/4)*(($Y$27/2)*AM137+($Y$28/(2*AM137))+$Y$29-($AF$6*$Y$30))+(AP8/(2*AM137)))/$AQ$8)</f>
        <v>3.0100727877678235</v>
      </c>
      <c r="AY137" s="121"/>
      <c r="AZ137" s="121">
        <f t="shared" si="11"/>
        <v>1.0800373327488011</v>
      </c>
      <c r="BA137" s="121"/>
      <c r="BB137" s="121">
        <v>5.7</v>
      </c>
      <c r="BC137" s="121">
        <v>0.45632767243663064</v>
      </c>
      <c r="BD137" s="121">
        <v>0.55520581770855848</v>
      </c>
      <c r="BE137" s="121">
        <v>0.5984751569551372</v>
      </c>
      <c r="BF137" s="121">
        <v>0.62194673850715787</v>
      </c>
      <c r="BG137" s="121">
        <v>0.64453238697533921</v>
      </c>
      <c r="BH137" s="121">
        <v>0.68723442272296997</v>
      </c>
      <c r="BI137" s="121">
        <v>0.72692667765328578</v>
      </c>
      <c r="BJ137" s="121">
        <v>0.76390957478699562</v>
      </c>
      <c r="BK137" s="121">
        <v>0.84258782584663328</v>
      </c>
      <c r="BL137" s="121">
        <v>0.87626840290876173</v>
      </c>
      <c r="BM137" s="121">
        <v>0.93121669043221278</v>
      </c>
      <c r="BN137" s="121">
        <v>1.0084919209084333</v>
      </c>
      <c r="BO137" s="121">
        <v>1.1118580056275269</v>
      </c>
      <c r="BP137" s="121">
        <v>1.1945159696415582</v>
      </c>
      <c r="BQ137" s="121">
        <v>1.2619018451320021</v>
      </c>
      <c r="BR137" s="121">
        <v>1.3177498376353587</v>
      </c>
    </row>
    <row r="138" spans="28:70" x14ac:dyDescent="0.3">
      <c r="AB138" s="56">
        <v>1</v>
      </c>
      <c r="AC138" s="121">
        <f t="shared" si="10"/>
        <v>0.16666666666666666</v>
      </c>
      <c r="AD138" s="121">
        <v>6</v>
      </c>
      <c r="AE138" s="124">
        <f t="shared" si="14"/>
        <v>0.27415567780803768</v>
      </c>
      <c r="AF138" s="124">
        <f t="shared" si="14"/>
        <v>1.0966227112321507</v>
      </c>
      <c r="AG138" s="124">
        <f t="shared" si="14"/>
        <v>2.4674011002723395</v>
      </c>
      <c r="AH138" s="124">
        <f t="shared" si="14"/>
        <v>4.3864908449286029</v>
      </c>
      <c r="AI138" s="124">
        <f t="shared" si="14"/>
        <v>6.8538919452009415</v>
      </c>
      <c r="AJ138" s="124">
        <f t="shared" si="14"/>
        <v>9.869604401089358</v>
      </c>
      <c r="AK138" s="124">
        <f t="shared" si="14"/>
        <v>13.433628212593847</v>
      </c>
      <c r="AL138" s="124">
        <f t="shared" si="14"/>
        <v>17.545963379714411</v>
      </c>
      <c r="AM138" s="124">
        <f t="shared" si="14"/>
        <v>22.206609902451056</v>
      </c>
      <c r="AN138" s="124">
        <f t="shared" si="14"/>
        <v>27.415567780803766</v>
      </c>
      <c r="AO138" s="127"/>
      <c r="AP138" s="125">
        <f>2/(PI()^2)*((1-$AF$6+(1/6)*AE138+(AP8/2)*((($Y$24/2)*AE138)+$Y$25-($AF$6*$Y$26))+((AP8^2)/4)*(($Y$27/2)*AE138+($Y$28/(2*AE138))+$Y$29-($AF$6*$Y$30))+(AP8/(2*AE138)))/$AQ$8)</f>
        <v>3.7172275154373779</v>
      </c>
      <c r="AQ138" s="125">
        <f>2/(PI()^2)*((1-$AF$6+(1/6)*AF138+(AP8/2)*((($Y$24/2)*AF138)+$Y$25-($AF$6*$Y$26))+((AP8^2)/4)*(($Y$27/2)*AF138+($Y$28/(2*AF138))+$Y$29-($AF$6*$Y$30))+(AP8/(2*AF138)))/$AQ$8)</f>
        <v>1.3944717361815799</v>
      </c>
      <c r="AR138" s="125">
        <f>2/(PI()^2)*((1-$AF$6+(1/6)*AG138+(AP8/2)*((($Y$24/2)*AG138)+$Y$25-($AF$6*$Y$26))+((AP8^2)/4)*(($Y$27/2)*AG138+($Y$28/(2*AG138))+$Y$29-($AF$6*$Y$30))+(AP8/(2*AG138)))/$AQ$8)</f>
        <v>1.0877844943147681</v>
      </c>
      <c r="AS138" s="125">
        <f>2/(PI()^2)*((1-$AF$6+(1/6)*AH138+(AP8/2)*((($Y$24/2)*AH138)+$Y$25-($AF$6*$Y$26))+((AP8^2)/4)*(($Y$27/2)*AH138+($Y$28/(2*AH138))+$Y$29-($AF$6*$Y$30))+(AP8/(2*AH138)))/$AQ$8)</f>
        <v>1.1262724819184176</v>
      </c>
      <c r="AT138" s="125">
        <f>2/(PI()^2)*((1-$AF$6+(1/6)*AI138+(AP8/2)*((($Y$24/2)*AI138)+$Y$25-($AF$6*$Y$26))+((AP8^2)/4)*(($Y$27/2)*AI138+($Y$28/(2*AI138))+$Y$29-($AF$6*$Y$30))+(AP8/(2*AI138)))/$AQ$8)</f>
        <v>1.3040816434569671</v>
      </c>
      <c r="AU138" s="125">
        <f>2/(PI()^2)*((1-$AF$6+(1/6)*AJ138+(AP8/2)*((($Y$24/2)*AJ138)+$Y$25-($AF$6*$Y$26))+((AP8^2)/4)*(($Y$27/2)*AJ138+($Y$28/(2*AJ138))+$Y$29-($AF$6*$Y$30))+(AP8/(2*AJ138)))/$AQ$8)</f>
        <v>1.5704168223696935</v>
      </c>
      <c r="AV138" s="125">
        <f>2/(PI()^2)*((1-$AF$6+(1/6)*AK138+(AP8/2)*((($Y$24/2)*AK138)+$Y$25-($AF$6*$Y$26))+((AP8^2)/4)*(($Y$27/2)*AK138+($Y$28/(2*AK138))+$Y$29-($AF$6*$Y$30))+(AP8/(2*AK138)))/$AQ$8)</f>
        <v>1.9078734483635023</v>
      </c>
      <c r="AW138" s="125">
        <f>2/(PI()^2)*((1-$AF$6+(1/6)*AL138+(AP8/2)*((($Y$24/2)*AL138)+$Y$25-($AF$6*$Y$26))+((AP8^2)/4)*(($Y$27/2)*AL138+($Y$28/(2*AL138))+$Y$29-($AF$6*$Y$30))+(AP8/(2*AL138)))/$AQ$8)</f>
        <v>2.3091814305557761</v>
      </c>
      <c r="AX138" s="125">
        <f>2/(PI()^2)*((1-$AF$6+(1/6)*AM138+(AP8/2)*((($Y$24/2)*AM138)+$Y$25-($AF$6*$Y$26))+((AP8^2)/4)*(($Y$27/2)*AM138+($Y$28/(2*AM138))+$Y$29-($AF$6*$Y$30))+(AP8/(2*AM138)))/$AQ$8)</f>
        <v>2.7708676347085901</v>
      </c>
      <c r="AY138" s="121"/>
      <c r="AZ138" s="121">
        <f t="shared" si="11"/>
        <v>1.0877844943147681</v>
      </c>
      <c r="BA138" s="121"/>
      <c r="BB138" s="121">
        <v>6</v>
      </c>
      <c r="BC138" s="121">
        <v>0.45332674907559645</v>
      </c>
      <c r="BD138" s="121">
        <v>0.56278867823692058</v>
      </c>
      <c r="BE138" s="121">
        <v>0.59165467204278932</v>
      </c>
      <c r="BF138" s="121">
        <v>0.61756114824724961</v>
      </c>
      <c r="BG138" s="121">
        <v>0.64248517389645587</v>
      </c>
      <c r="BH138" s="121">
        <v>0.68959572156061344</v>
      </c>
      <c r="BI138" s="121">
        <v>0.7333706627394303</v>
      </c>
      <c r="BJ138" s="121">
        <v>0.77414413412129057</v>
      </c>
      <c r="BK138" s="121">
        <v>0.8291885622534424</v>
      </c>
      <c r="BL138" s="121">
        <v>0.86602333939184784</v>
      </c>
      <c r="BM138" s="121">
        <v>0.92601245936227816</v>
      </c>
      <c r="BN138" s="121">
        <v>1.01014568298075</v>
      </c>
      <c r="BO138" s="121">
        <v>1.1222314144300132</v>
      </c>
      <c r="BP138" s="121">
        <v>1.2086999523648212</v>
      </c>
      <c r="BQ138" s="121">
        <v>1.2584519365950033</v>
      </c>
      <c r="BR138" s="121">
        <v>1.3004477992061125</v>
      </c>
    </row>
    <row r="139" spans="28:70" x14ac:dyDescent="0.3">
      <c r="AB139" s="56">
        <v>1</v>
      </c>
      <c r="AC139" s="121">
        <f t="shared" si="10"/>
        <v>0.15873015873015872</v>
      </c>
      <c r="AD139" s="121">
        <v>6.3</v>
      </c>
      <c r="AE139" s="124">
        <f t="shared" si="14"/>
        <v>0.24866728145853759</v>
      </c>
      <c r="AF139" s="124">
        <f t="shared" si="14"/>
        <v>0.99466912583415035</v>
      </c>
      <c r="AG139" s="124">
        <f t="shared" si="14"/>
        <v>2.2380055331268385</v>
      </c>
      <c r="AH139" s="124">
        <f t="shared" si="14"/>
        <v>3.9786765033366014</v>
      </c>
      <c r="AI139" s="124">
        <f t="shared" si="14"/>
        <v>6.216682036463439</v>
      </c>
      <c r="AJ139" s="124">
        <f t="shared" si="14"/>
        <v>8.9520221325073539</v>
      </c>
      <c r="AK139" s="124">
        <f t="shared" si="14"/>
        <v>12.184696791468344</v>
      </c>
      <c r="AL139" s="124">
        <f t="shared" si="14"/>
        <v>15.914706013346406</v>
      </c>
      <c r="AM139" s="124">
        <f t="shared" si="14"/>
        <v>20.142049798141546</v>
      </c>
      <c r="AN139" s="124">
        <f t="shared" si="14"/>
        <v>24.866728145853756</v>
      </c>
      <c r="AO139" s="127"/>
      <c r="AP139" s="125">
        <f>2/(PI()^2)*((1-$AF$6+(1/6)*AE139+(AP8/2)*((($Y$24/2)*AE139)+$Y$25-($AF$6*$Y$26))+((AP8^2)/4)*(($Y$27/2)*AE139+($Y$28/(2*AE139))+$Y$29-($AF$6*$Y$30))+(AP8/(2*AE139)))/$AQ$8)</f>
        <v>4.043476889146234</v>
      </c>
      <c r="AQ139" s="125">
        <f>2/(PI()^2)*((1-$AF$6+(1/6)*AF139+(AP8/2)*((($Y$24/2)*AF139)+$Y$25-($AF$6*$Y$26))+((AP8^2)/4)*(($Y$27/2)*AF139+($Y$28/(2*AF139))+$Y$29-($AF$6*$Y$30))+(AP8/(2*AF139)))/$AQ$8)</f>
        <v>1.4663499697731308</v>
      </c>
      <c r="AR139" s="125">
        <f>2/(PI()^2)*((1-$AF$6+(1/6)*AG139+(AP8/2)*((($Y$24/2)*AG139)+$Y$25-($AF$6*$Y$26))+((AP8^2)/4)*(($Y$27/2)*AG139+($Y$28/(2*AG139))+$Y$29-($AF$6*$Y$30))+(AP8/(2*AG139)))/$AQ$8)</f>
        <v>1.1010794977089948</v>
      </c>
      <c r="AS139" s="125">
        <f>2/(PI()^2)*((1-$AF$6+(1/6)*AH139+(AP8/2)*((($Y$24/2)*AH139)+$Y$25-($AF$6*$Y$26))+((AP8^2)/4)*(($Y$27/2)*AH139+($Y$28/(2*AH139))+$Y$29-($AF$6*$Y$30))+(AP8/(2*AH139)))/$AQ$8)</f>
        <v>1.105505600973653</v>
      </c>
      <c r="AT139" s="125">
        <f>2/(PI()^2)*((1-$AF$6+(1/6)*AI139+(AP8/2)*((($Y$24/2)*AI139)+$Y$25-($AF$6*$Y$26))+((AP8^2)/4)*(($Y$27/2)*AI139+($Y$28/(2*AI139))+$Y$29-($AF$6*$Y$30))+(AP8/(2*AI139)))/$AQ$8)</f>
        <v>1.2526741833391482</v>
      </c>
      <c r="AU139" s="125">
        <f>2/(PI()^2)*((1-$AF$6+(1/6)*AJ139+(AP8/2)*((($Y$24/2)*AJ139)+$Y$25-($AF$6*$Y$26))+((AP8^2)/4)*(($Y$27/2)*AJ139+($Y$28/(2*AJ139))+$Y$29-($AF$6*$Y$30))+(AP8/(2*AJ139)))/$AQ$8)</f>
        <v>1.4865835846972824</v>
      </c>
      <c r="AV139" s="125">
        <f>2/(PI()^2)*((1-$AF$6+(1/6)*AK139+(AP8/2)*((($Y$24/2)*AK139)+$Y$25-($AF$6*$Y$26))+((AP8^2)/4)*(($Y$27/2)*AK139+($Y$28/(2*AK139))+$Y$29-($AF$6*$Y$30))+(AP8/(2*AK139)))/$AQ$8)</f>
        <v>1.7880452662999196</v>
      </c>
      <c r="AW139" s="125">
        <f>2/(PI()^2)*((1-$AF$6+(1/6)*AL139+(AP8/2)*((($Y$24/2)*AL139)+$Y$25-($AF$6*$Y$26))+((AP8^2)/4)*(($Y$27/2)*AL139+($Y$28/(2*AL139))+$Y$29-($AF$6*$Y$30))+(AP8/(2*AL139)))/$AQ$8)</f>
        <v>2.1490439529489751</v>
      </c>
      <c r="AX139" s="125">
        <f>2/(PI()^2)*((1-$AF$6+(1/6)*AM139+(AP8/2)*((($Y$24/2)*AM139)+$Y$25-($AF$6*$Y$26))+((AP8^2)/4)*(($Y$27/2)*AM139+($Y$28/(2*AM139))+$Y$29-($AF$6*$Y$30))+(AP8/(2*AM139)))/$AQ$8)</f>
        <v>2.5657505141471351</v>
      </c>
      <c r="AY139" s="121"/>
      <c r="AZ139" s="121">
        <f t="shared" si="11"/>
        <v>1.1010794977089948</v>
      </c>
      <c r="BA139" s="121"/>
      <c r="BB139" s="121">
        <v>6.3</v>
      </c>
      <c r="BC139" s="121">
        <v>0.45074423458832008</v>
      </c>
      <c r="BD139" s="121">
        <v>0.55715986491117442</v>
      </c>
      <c r="BE139" s="121">
        <v>0.5867736278880562</v>
      </c>
      <c r="BF139" s="121">
        <v>0.61523986481357396</v>
      </c>
      <c r="BG139" s="121">
        <v>0.6426221839991465</v>
      </c>
      <c r="BH139" s="121">
        <v>0.69436732000935952</v>
      </c>
      <c r="BI139" s="121">
        <v>0.74243431457019238</v>
      </c>
      <c r="BJ139" s="121">
        <v>0.77346710489834236</v>
      </c>
      <c r="BK139" s="121">
        <v>0.8202528559879948</v>
      </c>
      <c r="BL139" s="121">
        <v>0.86040357490997654</v>
      </c>
      <c r="BM139" s="121">
        <v>0.92569200577618194</v>
      </c>
      <c r="BN139" s="121">
        <v>1.0170348651159116</v>
      </c>
      <c r="BO139" s="121">
        <v>1.1297208059991284</v>
      </c>
      <c r="BP139" s="121">
        <v>1.1933685403857457</v>
      </c>
      <c r="BQ139" s="121">
        <v>1.2461110703848679</v>
      </c>
      <c r="BR139" s="121">
        <v>1.290456168359537</v>
      </c>
    </row>
    <row r="140" spans="28:70" x14ac:dyDescent="0.3">
      <c r="AB140" s="56">
        <v>1</v>
      </c>
      <c r="AC140" s="121">
        <f t="shared" si="10"/>
        <v>0.15151515151515152</v>
      </c>
      <c r="AD140" s="121">
        <v>6.6</v>
      </c>
      <c r="AE140" s="124">
        <f t="shared" si="14"/>
        <v>0.22657494033722128</v>
      </c>
      <c r="AF140" s="124">
        <f t="shared" si="14"/>
        <v>0.90629976134888512</v>
      </c>
      <c r="AG140" s="124">
        <f t="shared" si="14"/>
        <v>2.0391744630349917</v>
      </c>
      <c r="AH140" s="124">
        <f t="shared" si="14"/>
        <v>3.6251990453955405</v>
      </c>
      <c r="AI140" s="124">
        <f t="shared" si="14"/>
        <v>5.6643735084305318</v>
      </c>
      <c r="AJ140" s="124">
        <f t="shared" si="14"/>
        <v>8.1566978521399669</v>
      </c>
      <c r="AK140" s="124">
        <f t="shared" si="14"/>
        <v>11.102172076523843</v>
      </c>
      <c r="AL140" s="124">
        <f t="shared" si="14"/>
        <v>14.500796181582162</v>
      </c>
      <c r="AM140" s="124">
        <f t="shared" si="14"/>
        <v>18.352570167314923</v>
      </c>
      <c r="AN140" s="124">
        <f t="shared" si="14"/>
        <v>22.657494033722127</v>
      </c>
      <c r="AO140" s="127"/>
      <c r="AP140" s="125">
        <f>2/(PI()^2)*((1-$AF$6+(1/6)*AE140+(AP8/2)*((($Y$24/2)*AE140)+$Y$25-($AF$6*$Y$26))+((AP8^2)/4)*(($Y$27/2)*AE140+($Y$28/(2*AE140))+$Y$29-($AF$6*$Y$30))+(AP8/(2*AE140)))/$AQ$8)</f>
        <v>4.3861109195948513</v>
      </c>
      <c r="AQ140" s="125">
        <f>2/(PI()^2)*((1-$AF$6+(1/6)*AF140+(AP8/2)*((($Y$24/2)*AF140)+$Y$25-($AF$6*$Y$26))+((AP8^2)/4)*(($Y$27/2)*AF140+($Y$28/(2*AF140))+$Y$29-($AF$6*$Y$30))+(AP8/(2*AF140)))/$AQ$8)</f>
        <v>1.5436146712386714</v>
      </c>
      <c r="AR140" s="125">
        <f>2/(PI()^2)*((1-$AF$6+(1/6)*AG140+(AP8/2)*((($Y$24/2)*AG140)+$Y$25-($AF$6*$Y$26))+((AP8^2)/4)*(($Y$27/2)*AG140+($Y$28/(2*AG140))+$Y$29-($AF$6*$Y$30))+(AP8/(2*AG140)))/$AQ$8)</f>
        <v>1.1192535161520529</v>
      </c>
      <c r="AS140" s="125">
        <f>2/(PI()^2)*((1-$AF$6+(1/6)*AH140+(AP8/2)*((($Y$24/2)*AH140)+$Y$25-($AF$6*$Y$26))+((AP8^2)/4)*(($Y$27/2)*AH140+($Y$28/(2*AH140))+$Y$29-($AF$6*$Y$30))+(AP8/(2*AH140)))/$AQ$8)</f>
        <v>1.091246551753583</v>
      </c>
      <c r="AT140" s="125">
        <f>2/(PI()^2)*((1-$AF$6+(1/6)*AI140+(AP8/2)*((($Y$24/2)*AI140)+$Y$25-($AF$6*$Y$26))+((AP8^2)/4)*(($Y$27/2)*AI140+($Y$28/(2*AI140))+$Y$29-($AF$6*$Y$30))+(AP8/(2*AI140)))/$AQ$8)</f>
        <v>1.2105103708452309</v>
      </c>
      <c r="AU140" s="125">
        <f>2/(PI()^2)*((1-$AF$6+(1/6)*AJ140+(AP8/2)*((($Y$24/2)*AJ140)+$Y$25-($AF$6*$Y$26))+((AP8^2)/4)*(($Y$27/2)*AJ140+($Y$28/(2*AJ140))+$Y$29-($AF$6*$Y$30))+(AP8/(2*AJ140)))/$AQ$8)</f>
        <v>1.4155828339885226</v>
      </c>
      <c r="AV140" s="125">
        <f>2/(PI()^2)*((1-$AF$6+(1/6)*AK140+(AP8/2)*((($Y$24/2)*AK140)+$Y$25-($AF$6*$Y$26))+((AP8^2)/4)*(($Y$27/2)*AK140+($Y$28/(2*AK140))+$Y$29-($AF$6*$Y$30))+(AP8/(2*AK140)))/$AQ$8)</f>
        <v>1.6854044111288127</v>
      </c>
      <c r="AW140" s="125">
        <f>2/(PI()^2)*((1-$AF$6+(1/6)*AL140+(AP8/2)*((($Y$24/2)*AL140)+$Y$25-($AF$6*$Y$26))+((AP8^2)/4)*(($Y$27/2)*AL140+($Y$28/(2*AL140))+$Y$29-($AF$6*$Y$30))+(AP8/(2*AL140)))/$AQ$8)</f>
        <v>2.0111782922981365</v>
      </c>
      <c r="AX140" s="125">
        <f>2/(PI()^2)*((1-$AF$6+(1/6)*AM140+(AP8/2)*((($Y$24/2)*AM140)+$Y$25-($AF$6*$Y$26))+((AP8^2)/4)*(($Y$27/2)*AM140+($Y$28/(2*AM140))+$Y$29-($AF$6*$Y$30))+(AP8/(2*AM140)))/$AQ$8)</f>
        <v>2.3887019850686024</v>
      </c>
      <c r="AY140" s="121"/>
      <c r="AZ140" s="121">
        <f t="shared" si="11"/>
        <v>1.091246551753583</v>
      </c>
      <c r="BA140" s="121"/>
      <c r="BB140" s="121">
        <v>6.6</v>
      </c>
      <c r="BC140" s="121">
        <v>0.44850581243647802</v>
      </c>
      <c r="BD140" s="121">
        <v>0.55112350166968127</v>
      </c>
      <c r="BE140" s="121">
        <v>0.5835347583770093</v>
      </c>
      <c r="BF140" s="121">
        <v>0.6146856221342516</v>
      </c>
      <c r="BG140" s="121">
        <v>0.6446461512664835</v>
      </c>
      <c r="BH140" s="121">
        <v>0.70125195219572567</v>
      </c>
      <c r="BI140" s="121">
        <v>0.7414154008990913</v>
      </c>
      <c r="BJ140" s="121">
        <v>0.76421871516738982</v>
      </c>
      <c r="BK140" s="121">
        <v>0.81511186110954226</v>
      </c>
      <c r="BL140" s="121">
        <v>0.8587402650992032</v>
      </c>
      <c r="BM140" s="121">
        <v>0.929586488657554</v>
      </c>
      <c r="BN140" s="121">
        <v>1.0284906327094172</v>
      </c>
      <c r="BO140" s="121">
        <v>1.1170906519424793</v>
      </c>
      <c r="BP140" s="121">
        <v>1.1848099177795299</v>
      </c>
      <c r="BQ140" s="121">
        <v>1.2406887343320792</v>
      </c>
      <c r="BR140" s="121">
        <v>1.2874975307683343</v>
      </c>
    </row>
    <row r="141" spans="28:70" x14ac:dyDescent="0.3">
      <c r="AB141" s="56">
        <v>1</v>
      </c>
      <c r="AC141" s="121">
        <f t="shared" si="10"/>
        <v>0.14492753623188406</v>
      </c>
      <c r="AD141" s="121">
        <v>6.8999999999999995</v>
      </c>
      <c r="AE141" s="124">
        <f t="shared" si="14"/>
        <v>0.20730107962800584</v>
      </c>
      <c r="AF141" s="124">
        <f t="shared" si="14"/>
        <v>0.82920431851202336</v>
      </c>
      <c r="AG141" s="124">
        <f t="shared" si="14"/>
        <v>1.8657097166520527</v>
      </c>
      <c r="AH141" s="124">
        <f t="shared" si="14"/>
        <v>3.3168172740480935</v>
      </c>
      <c r="AI141" s="124">
        <f t="shared" si="14"/>
        <v>5.1825269907001443</v>
      </c>
      <c r="AJ141" s="124">
        <f t="shared" si="14"/>
        <v>7.4628388666082106</v>
      </c>
      <c r="AK141" s="124">
        <f t="shared" si="14"/>
        <v>10.157752901772287</v>
      </c>
      <c r="AL141" s="124">
        <f t="shared" si="14"/>
        <v>13.267269096192374</v>
      </c>
      <c r="AM141" s="124">
        <f t="shared" si="14"/>
        <v>16.791387449868473</v>
      </c>
      <c r="AN141" s="124">
        <f t="shared" si="14"/>
        <v>20.730107962800577</v>
      </c>
      <c r="AO141" s="127"/>
      <c r="AP141" s="125">
        <f>2/(PI()^2)*((1-$AF$6+(1/6)*AE141+(AP8/2)*((($Y$24/2)*AE141)+$Y$25-($AF$6*$Y$26))+((AP8^2)/4)*(($Y$27/2)*AE141+($Y$28/(2*AE141))+$Y$29-($AF$6*$Y$30))+(AP8/(2*AE141)))/$AQ$8)</f>
        <v>4.7450710881498361</v>
      </c>
      <c r="AQ141" s="125">
        <f>2/(PI()^2)*((1-$AF$6+(1/6)*AF141+(AP8/2)*((($Y$24/2)*AF141)+$Y$25-($AF$6*$Y$26))+((AP8^2)/4)*(($Y$27/2)*AF141+($Y$28/(2*AF141))+$Y$29-($AF$6*$Y$30))+(AP8/(2*AF141)))/$AQ$8)</f>
        <v>1.6260317660446022</v>
      </c>
      <c r="AR141" s="125">
        <f>2/(PI()^2)*((1-$AF$6+(1/6)*AG141+(AP8/2)*((($Y$24/2)*AG141)+$Y$25-($AF$6*$Y$26))+((AP8^2)/4)*(($Y$27/2)*AG141+($Y$28/(2*AG141))+$Y$29-($AF$6*$Y$30))+(AP8/(2*AG141)))/$AQ$8)</f>
        <v>1.1417798819433407</v>
      </c>
      <c r="AS141" s="125">
        <f>2/(PI()^2)*((1-$AF$6+(1/6)*AH141+(AP8/2)*((($Y$24/2)*AH141)+$Y$25-($AF$6*$Y$26))+((AP8^2)/4)*(($Y$27/2)*AH141+($Y$28/(2*AH141))+$Y$29-($AF$6*$Y$30))+(AP8/(2*AH141)))/$AQ$8)</f>
        <v>1.082559036123804</v>
      </c>
      <c r="AT141" s="125">
        <f>2/(PI()^2)*((1-$AF$6+(1/6)*AI141+(AP8/2)*((($Y$24/2)*AI141)+$Y$25-($AF$6*$Y$26))+((AP8^2)/4)*(($Y$27/2)*AI141+($Y$28/(2*AI141))+$Y$29-($AF$6*$Y$30))+(AP8/(2*AI141)))/$AQ$8)</f>
        <v>1.176127240140211</v>
      </c>
      <c r="AU141" s="125">
        <f>2/(PI()^2)*((1-$AF$6+(1/6)*AJ141+(AP8/2)*((($Y$24/2)*AJ141)+$Y$25-($AF$6*$Y$26))+((AP8^2)/4)*(($Y$27/2)*AJ141+($Y$28/(2*AJ141))+$Y$29-($AF$6*$Y$30))+(AP8/(2*AJ141)))/$AQ$8)</f>
        <v>1.3553078994410055</v>
      </c>
      <c r="AV141" s="125">
        <f>2/(PI()^2)*((1-$AF$6+(1/6)*AK141+(AP8/2)*((($Y$24/2)*AK141)+$Y$25-($AF$6*$Y$26))+((AP8^2)/4)*(($Y$27/2)*AK141+($Y$28/(2*AK141))+$Y$29-($AF$6*$Y$30))+(AP8/(2*AK141)))/$AQ$8)</f>
        <v>1.5970834698135707</v>
      </c>
      <c r="AW141" s="125">
        <f>2/(PI()^2)*((1-$AF$6+(1/6)*AL141+(AP8/2)*((($Y$24/2)*AL141)+$Y$25-($AF$6*$Y$26))+((AP8^2)/4)*(($Y$27/2)*AL141+($Y$28/(2*AL141))+$Y$29-($AF$6*$Y$30))+(AP8/(2*AL141)))/$AQ$8)</f>
        <v>1.8918392560656456</v>
      </c>
      <c r="AX141" s="125">
        <f>2/(PI()^2)*((1-$AF$6+(1/6)*AM141+(AP8/2)*((($Y$24/2)*AM141)+$Y$25-($AF$6*$Y$26))+((AP8^2)/4)*(($Y$27/2)*AM141+($Y$28/(2*AM141))+$Y$29-($AF$6*$Y$30))+(AP8/(2*AM141)))/$AQ$8)</f>
        <v>2.2349820381675727</v>
      </c>
      <c r="AY141" s="121"/>
      <c r="AZ141" s="121">
        <f t="shared" si="11"/>
        <v>1.082559036123804</v>
      </c>
      <c r="BA141" s="121"/>
      <c r="BB141" s="121">
        <v>6.8999999999999995</v>
      </c>
      <c r="BC141" s="121">
        <v>0.44655296205606271</v>
      </c>
      <c r="BD141" s="121">
        <v>0.54636511500452534</v>
      </c>
      <c r="BE141" s="121">
        <v>0.58170398128461709</v>
      </c>
      <c r="BF141" s="121">
        <v>0.61566433801736287</v>
      </c>
      <c r="BG141" s="121">
        <v>0.64832299354981793</v>
      </c>
      <c r="BH141" s="121">
        <v>0.70678646025314296</v>
      </c>
      <c r="BI141" s="121">
        <v>0.73330011313329835</v>
      </c>
      <c r="BJ141" s="121">
        <v>0.75804731972262163</v>
      </c>
      <c r="BK141" s="121">
        <v>0.81323889482890022</v>
      </c>
      <c r="BL141" s="121">
        <v>0.86050672841199749</v>
      </c>
      <c r="BM141" s="121">
        <v>0.93716922909491196</v>
      </c>
      <c r="BN141" s="121">
        <v>1.0209253404614498</v>
      </c>
      <c r="BO141" s="121">
        <v>1.1101077558332526</v>
      </c>
      <c r="BP141" s="121">
        <v>1.1820878097144223</v>
      </c>
      <c r="BQ141" s="121">
        <v>1.2412486709713686</v>
      </c>
      <c r="BR141" s="121">
        <v>1.2906356456181338</v>
      </c>
    </row>
    <row r="142" spans="28:70" x14ac:dyDescent="0.3">
      <c r="AB142" s="56">
        <v>1</v>
      </c>
      <c r="AC142" s="121">
        <f t="shared" si="10"/>
        <v>0.1388888888888889</v>
      </c>
      <c r="AD142" s="121">
        <v>7.1999999999999993</v>
      </c>
      <c r="AE142" s="124">
        <f t="shared" si="14"/>
        <v>0.19038588736669287</v>
      </c>
      <c r="AF142" s="124">
        <f t="shared" si="14"/>
        <v>0.7615435494667715</v>
      </c>
      <c r="AG142" s="124">
        <f t="shared" si="14"/>
        <v>1.713472986300236</v>
      </c>
      <c r="AH142" s="124">
        <f t="shared" si="14"/>
        <v>3.046174197867086</v>
      </c>
      <c r="AI142" s="124">
        <f t="shared" si="14"/>
        <v>4.7596471841673207</v>
      </c>
      <c r="AJ142" s="124">
        <f t="shared" si="14"/>
        <v>6.8538919452009441</v>
      </c>
      <c r="AK142" s="124">
        <f t="shared" si="14"/>
        <v>9.3289084809679501</v>
      </c>
      <c r="AL142" s="124">
        <f t="shared" si="14"/>
        <v>12.184696791468344</v>
      </c>
      <c r="AM142" s="124">
        <f t="shared" si="14"/>
        <v>15.421256876702126</v>
      </c>
      <c r="AN142" s="124">
        <f t="shared" si="14"/>
        <v>19.038588736669283</v>
      </c>
      <c r="AO142" s="127"/>
      <c r="AP142" s="125">
        <f>2/(PI()^2)*((1-$AF$6+(1/6)*AE142+(AP8/2)*((($Y$24/2)*AE142)+$Y$25-($AF$6*$Y$26))+((AP8^2)/4)*(($Y$27/2)*AE142+($Y$28/(2*AE142))+$Y$29-($AF$6*$Y$30))+(AP8/(2*AE142)))/$AQ$8)</f>
        <v>5.1203108076556898</v>
      </c>
      <c r="AQ142" s="125">
        <f>2/(PI()^2)*((1-$AF$6+(1/6)*AF142+(AP8/2)*((($Y$24/2)*AF142)+$Y$25-($AF$6*$Y$26))+((AP8^2)/4)*(($Y$27/2)*AF142+($Y$28/(2*AF142))+$Y$29-($AF$6*$Y$30))+(AP8/(2*AF142)))/$AQ$8)</f>
        <v>1.7134149055689483</v>
      </c>
      <c r="AR142" s="125">
        <f>2/(PI()^2)*((1-$AF$6+(1/6)*AG142+(AP8/2)*((($Y$24/2)*AG142)+$Y$25-($AF$6*$Y$26))+((AP8^2)/4)*(($Y$27/2)*AG142+($Y$28/(2*AG142))+$Y$29-($AF$6*$Y$30))+(AP8/(2*AG142)))/$AQ$8)</f>
        <v>1.1682393106834166</v>
      </c>
      <c r="AS142" s="125">
        <f>2/(PI()^2)*((1-$AF$6+(1/6)*AH142+(AP8/2)*((($Y$24/2)*AH142)+$Y$25-($AF$6*$Y$26))+((AP8^2)/4)*(($Y$27/2)*AH142+($Y$28/(2*AH142))+$Y$29-($AF$6*$Y$30))+(AP8/(2*AH142)))/$AQ$8)</f>
        <v>1.0786976595964206</v>
      </c>
      <c r="AT142" s="125">
        <f>2/(PI()^2)*((1-$AF$6+(1/6)*AI142+(AP8/2)*((($Y$24/2)*AI142)+$Y$25-($AF$6*$Y$26))+((AP8^2)/4)*(($Y$27/2)*AI142+($Y$28/(2*AI142))+$Y$29-($AF$6*$Y$30))+(AP8/(2*AI142)))/$AQ$8)</f>
        <v>1.1483601123367515</v>
      </c>
      <c r="AU142" s="125">
        <f>2/(PI()^2)*((1-$AF$6+(1/6)*AJ142+(AP8/2)*((($Y$24/2)*AJ142)+$Y$25-($AF$6*$Y$26))+((AP8^2)/4)*(($Y$27/2)*AJ142+($Y$28/(2*AJ142))+$Y$29-($AF$6*$Y$30))+(AP8/(2*AJ142)))/$AQ$8)</f>
        <v>1.3040816434569675</v>
      </c>
      <c r="AV142" s="125">
        <f>2/(PI()^2)*((1-$AF$6+(1/6)*AK142+(AP8/2)*((($Y$24/2)*AK142)+$Y$25-($AF$6*$Y$26))+((AP8^2)/4)*(($Y$27/2)*AK142+($Y$28/(2*AK142))+$Y$29-($AF$6*$Y$30))+(AP8/(2*AK142)))/$AQ$8)</f>
        <v>1.520799671735013</v>
      </c>
      <c r="AW142" s="125">
        <f>2/(PI()^2)*((1-$AF$6+(1/6)*AL142+(AP8/2)*((($Y$24/2)*AL142)+$Y$25-($AF$6*$Y$26))+((AP8^2)/4)*(($Y$27/2)*AL142+($Y$28/(2*AL142))+$Y$29-($AF$6*$Y$30))+(AP8/(2*AL142)))/$AQ$8)</f>
        <v>1.7880452662999196</v>
      </c>
      <c r="AX142" s="125">
        <f>2/(PI()^2)*((1-$AF$6+(1/6)*AM142+(AP8/2)*((($Y$24/2)*AM142)+$Y$25-($AF$6*$Y$26))+((AP8^2)/4)*(($Y$27/2)*AM142+($Y$28/(2*AM142))+$Y$29-($AF$6*$Y$30))+(AP8/(2*AM142)))/$AQ$8)</f>
        <v>2.1008171138490752</v>
      </c>
      <c r="AY142" s="121"/>
      <c r="AZ142" s="121">
        <f t="shared" si="11"/>
        <v>1.0786976595964206</v>
      </c>
      <c r="BA142" s="121"/>
      <c r="BB142" s="121">
        <v>7.1999999999999993</v>
      </c>
      <c r="BC142" s="121">
        <v>0.44483909475460881</v>
      </c>
      <c r="BD142" s="121">
        <v>0.54269835015316992</v>
      </c>
      <c r="BE142" s="121">
        <v>0.58109494186569577</v>
      </c>
      <c r="BF142" s="121">
        <v>0.61798965774408376</v>
      </c>
      <c r="BG142" s="121">
        <v>0.65346635616477489</v>
      </c>
      <c r="BH142" s="121">
        <v>0.69905573294742496</v>
      </c>
      <c r="BI142" s="121">
        <v>0.72775612923132504</v>
      </c>
      <c r="BJ142" s="121">
        <v>0.75453362127857704</v>
      </c>
      <c r="BK142" s="121">
        <v>0.81421466073448556</v>
      </c>
      <c r="BL142" s="121">
        <v>0.86528366942526691</v>
      </c>
      <c r="BM142" s="121">
        <v>0.94216436387012792</v>
      </c>
      <c r="BN142" s="121">
        <v>1.0129332355418943</v>
      </c>
      <c r="BO142" s="121">
        <v>1.1080267277515796</v>
      </c>
      <c r="BP142" s="121">
        <v>1.1844568402539553</v>
      </c>
      <c r="BQ142" s="121">
        <v>1.2470455181918636</v>
      </c>
      <c r="BR142" s="121">
        <v>1.2991251640539789</v>
      </c>
    </row>
    <row r="143" spans="28:70" x14ac:dyDescent="0.3">
      <c r="AB143" s="56">
        <v>1</v>
      </c>
      <c r="AC143" s="121">
        <f t="shared" ref="AC143:AC149" si="15">AB143/AD143</f>
        <v>0.13333333333333336</v>
      </c>
      <c r="AD143" s="121">
        <v>7.4999999999999991</v>
      </c>
      <c r="AE143" s="124">
        <f t="shared" si="14"/>
        <v>0.17545963379714422</v>
      </c>
      <c r="AF143" s="124">
        <f t="shared" si="14"/>
        <v>0.70183853518857686</v>
      </c>
      <c r="AG143" s="124">
        <f t="shared" si="14"/>
        <v>1.5791367041742983</v>
      </c>
      <c r="AH143" s="124">
        <f t="shared" si="14"/>
        <v>2.8073541407543074</v>
      </c>
      <c r="AI143" s="124">
        <f t="shared" si="14"/>
        <v>4.3864908449286046</v>
      </c>
      <c r="AJ143" s="124">
        <f t="shared" si="14"/>
        <v>6.3165468166971932</v>
      </c>
      <c r="AK143" s="124">
        <f t="shared" si="14"/>
        <v>8.5975220560600665</v>
      </c>
      <c r="AL143" s="124">
        <f t="shared" si="14"/>
        <v>11.22941656301723</v>
      </c>
      <c r="AM143" s="124">
        <f t="shared" si="14"/>
        <v>14.212230337568682</v>
      </c>
      <c r="AN143" s="124">
        <f t="shared" si="14"/>
        <v>17.545963379714419</v>
      </c>
      <c r="AO143" s="127"/>
      <c r="AP143" s="125">
        <f>2/(PI()^2)*((1-$AF$6+(1/6)*AE143+(AP8/2)*((($Y$24/2)*AE143)+$Y$25-($AF$6*$Y$26))+((AP8^2)/4)*(($Y$27/2)*AE143+($Y$28/(2*AE143))+$Y$29-($AF$6*$Y$30))+(AP8/(2*AE143)))/$AQ$8)</f>
        <v>5.5117926178917562</v>
      </c>
      <c r="AQ143" s="125">
        <f>2/(PI()^2)*((1-$AF$6+(1/6)*AF143+(AP8/2)*((($Y$24/2)*AF143)+$Y$25-($AF$6*$Y$26))+((AP8^2)/4)*(($Y$27/2)*AF143+($Y$28/(2*AF143))+$Y$29-($AF$6*$Y$30))+(AP8/(2*AF143)))/$AQ$8)</f>
        <v>1.8056142489290801</v>
      </c>
      <c r="AR143" s="125">
        <f>2/(PI()^2)*((1-$AF$6+(1/6)*AG143+(AP8/2)*((($Y$24/2)*AG143)+$Y$25-($AF$6*$Y$26))+((AP8^2)/4)*(($Y$27/2)*AG143+($Y$28/(2*AG143))+$Y$29-($AF$6*$Y$30))+(AP8/(2*AG143)))/$AQ$8)</f>
        <v>1.1982946603863636</v>
      </c>
      <c r="AS143" s="125">
        <f>2/(PI()^2)*((1-$AF$6+(1/6)*AH143+(AP8/2)*((($Y$24/2)*AH143)+$Y$25-($AF$6*$Y$26))+((AP8^2)/4)*(($Y$27/2)*AH143+($Y$28/(2*AH143))+$Y$29-($AF$6*$Y$30))+(AP8/(2*AH143)))/$AQ$8)</f>
        <v>1.0790630586409149</v>
      </c>
      <c r="AT143" s="125">
        <f>2/(PI()^2)*((1-$AF$6+(1/6)*AI143+(AP8/2)*((($Y$24/2)*AI143)+$Y$25-($AF$6*$Y$26))+((AP8^2)/4)*(($Y$27/2)*AI143+($Y$28/(2*AI143))+$Y$29-($AF$6*$Y$30))+(AP8/(2*AI143)))/$AQ$8)</f>
        <v>1.126272481918418</v>
      </c>
      <c r="AU143" s="125">
        <f>2/(PI()^2)*((1-$AF$6+(1/6)*AJ143+(AP8/2)*((($Y$24/2)*AJ143)+$Y$25-($AF$6*$Y$26))+((AP8^2)/4)*(($Y$27/2)*AJ143+($Y$28/(2*AJ143))+$Y$29-($AF$6*$Y$30))+(AP8/(2*AJ143)))/$AQ$8)</f>
        <v>1.2605554980927425</v>
      </c>
      <c r="AV143" s="125">
        <f>2/(PI()^2)*((1-$AF$6+(1/6)*AK143+(AP8/2)*((($Y$24/2)*AK143)+$Y$25-($AF$6*$Y$26))+((AP8^2)/4)*(($Y$27/2)*AK143+($Y$28/(2*AK143))+$Y$29-($AF$6*$Y$30))+(AP8/(2*AK143)))/$AQ$8)</f>
        <v>1.4547174660809292</v>
      </c>
      <c r="AW143" s="125">
        <f>2/(PI()^2)*((1-$AF$6+(1/6)*AL143+(AP8/2)*((($Y$24/2)*AL143)+$Y$25-($AF$6*$Y$26))+((AP8^2)/4)*(($Y$27/2)*AL143+($Y$28/(2*AL143))+$Y$29-($AF$6*$Y$30))+(AP8/(2*AL143)))/$AQ$8)</f>
        <v>1.697398868878889</v>
      </c>
      <c r="AX143" s="125">
        <f>2/(PI()^2)*((1-$AF$6+(1/6)*AM143+(AP8/2)*((($Y$24/2)*AM143)+$Y$25-($AF$6*$Y$26))+((AP8^2)/4)*(($Y$27/2)*AM143+($Y$28/(2*AM143))+$Y$29-($AF$6*$Y$30))+(AP8/(2*AM143)))/$AQ$8)</f>
        <v>1.9831729342398636</v>
      </c>
      <c r="AY143" s="121"/>
      <c r="AZ143" s="121">
        <f t="shared" ref="AZ143:AZ149" si="16">MIN(AP143:AX143)</f>
        <v>1.0790630586409149</v>
      </c>
      <c r="BA143" s="121"/>
      <c r="BB143" s="121">
        <v>7.4999999999999991</v>
      </c>
      <c r="BC143" s="121">
        <v>0.44332674907559649</v>
      </c>
      <c r="BD143" s="121">
        <v>0.53997336129542606</v>
      </c>
      <c r="BE143" s="121">
        <v>0.58155779431400989</v>
      </c>
      <c r="BF143" s="121">
        <v>0.62151173552937522</v>
      </c>
      <c r="BG143" s="121">
        <v>0.65992639335401493</v>
      </c>
      <c r="BH143" s="121">
        <v>0.69346610551045584</v>
      </c>
      <c r="BI143" s="121">
        <v>0.72444629660686954</v>
      </c>
      <c r="BJ143" s="121">
        <v>0.75334046748783301</v>
      </c>
      <c r="BK143" s="121">
        <v>0.81770200718155006</v>
      </c>
      <c r="BL143" s="121">
        <v>0.87273393728909721</v>
      </c>
      <c r="BM143" s="121">
        <v>0.93337650646587478</v>
      </c>
      <c r="BN143" s="121">
        <v>1.0089921818923773</v>
      </c>
      <c r="BO143" s="121">
        <v>1.1102482078400429</v>
      </c>
      <c r="BP143" s="121">
        <v>1.1913176607846103</v>
      </c>
      <c r="BQ143" s="121">
        <v>1.2574799384970559</v>
      </c>
      <c r="BR143" s="121">
        <v>1.3004477992061125</v>
      </c>
    </row>
    <row r="144" spans="28:70" x14ac:dyDescent="0.3">
      <c r="AB144" s="56">
        <v>1</v>
      </c>
      <c r="AC144" s="121">
        <f t="shared" si="15"/>
        <v>0.12820512820512822</v>
      </c>
      <c r="AD144" s="121">
        <v>7.7999999999999989</v>
      </c>
      <c r="AE144" s="124">
        <f t="shared" si="14"/>
        <v>0.16222229456096912</v>
      </c>
      <c r="AF144" s="124">
        <f t="shared" si="14"/>
        <v>0.64888917824387649</v>
      </c>
      <c r="AG144" s="124">
        <f t="shared" si="14"/>
        <v>1.4600006510487222</v>
      </c>
      <c r="AH144" s="124">
        <f t="shared" si="14"/>
        <v>2.5955567129755059</v>
      </c>
      <c r="AI144" s="124">
        <f t="shared" si="14"/>
        <v>4.0555573640242271</v>
      </c>
      <c r="AJ144" s="124">
        <f t="shared" si="14"/>
        <v>5.8400026041948889</v>
      </c>
      <c r="AK144" s="124">
        <f t="shared" si="14"/>
        <v>7.9488924334874875</v>
      </c>
      <c r="AL144" s="124">
        <f t="shared" si="14"/>
        <v>10.382226851902024</v>
      </c>
      <c r="AM144" s="124">
        <f t="shared" si="14"/>
        <v>13.140005859438501</v>
      </c>
      <c r="AN144" s="124">
        <f t="shared" si="14"/>
        <v>16.222229456096908</v>
      </c>
      <c r="AO144" s="127"/>
      <c r="AP144" s="125">
        <f>2/(PI()^2)*((1-$AF$6+(1/6)*AE144+(AP8/2)*((($Y$24/2)*AE144)+$Y$25-($AF$6*$Y$26))+((AP8^2)/4)*(($Y$27/2)*AE144+($Y$28/(2*AE144))+$Y$29-($AF$6*$Y$30))+(AP8/(2*AE144)))/$AQ$8)</f>
        <v>5.9194861210377878</v>
      </c>
      <c r="AQ144" s="125">
        <f>2/(PI()^2)*((1-$AF$6+(1/6)*AF144+(AP8/2)*((($Y$24/2)*AF144)+$Y$25-($AF$6*$Y$26))+((AP8^2)/4)*(($Y$27/2)*AF144+($Y$28/(2*AF144))+$Y$29-($AF$6*$Y$30))+(AP8/(2*AF144)))/$AQ$8)</f>
        <v>1.902508204844001</v>
      </c>
      <c r="AR144" s="125">
        <f>2/(PI()^2)*((1-$AF$6+(1/6)*AG144+(AP8/2)*((($Y$24/2)*AG144)+$Y$25-($AF$6*$Y$26))+((AP8^2)/4)*(($Y$27/2)*AG144+($Y$28/(2*AG144))+$Y$29-($AF$6*$Y$30))+(AP8/(2*AG144)))/$AQ$8)</f>
        <v>1.2316723506699396</v>
      </c>
      <c r="AS144" s="125">
        <f>2/(PI()^2)*((1-$AF$6+(1/6)*AH144+(AP8/2)*((($Y$24/2)*AH144)+$Y$25-($AF$6*$Y$26))+((AP8^2)/4)*(($Y$27/2)*AH144+($Y$28/(2*AH144))+$Y$29-($AF$6*$Y$30))+(AP8/(2*AH144)))/$AQ$8)</f>
        <v>1.0831688681332989</v>
      </c>
      <c r="AT144" s="125">
        <f>2/(PI()^2)*((1-$AF$6+(1/6)*AI144+(AP8/2)*((($Y$24/2)*AI144)+$Y$25-($AF$6*$Y$26))+((AP8^2)/4)*(($Y$27/2)*AI144+($Y$28/(2*AI144))+$Y$29-($AF$6*$Y$30))+(AP8/(2*AI144)))/$AQ$8)</f>
        <v>1.1091044033789785</v>
      </c>
      <c r="AU144" s="125">
        <f>2/(PI()^2)*((1-$AF$6+(1/6)*AJ144+(AP8/2)*((($Y$24/2)*AJ144)+$Y$25-($AF$6*$Y$26))+((AP8^2)/4)*(($Y$27/2)*AJ144+($Y$28/(2*AJ144))+$Y$29-($AF$6*$Y$30))+(AP8/(2*AJ144)))/$AQ$8)</f>
        <v>1.2236351418193567</v>
      </c>
      <c r="AV144" s="125">
        <f>2/(PI()^2)*((1-$AF$6+(1/6)*AK144+(AP8/2)*((($Y$24/2)*AK144)+$Y$25-($AF$6*$Y$26))+((AP8^2)/4)*(($Y$27/2)*AK144+($Y$28/(2*AK144))+$Y$29-($AF$6*$Y$30))+(AP8/(2*AK144)))/$AQ$8)</f>
        <v>1.3973473596591046</v>
      </c>
      <c r="AW144" s="125">
        <f>2/(PI()^2)*((1-$AF$6+(1/6)*AL144+(AP8/2)*((($Y$24/2)*AL144)+$Y$25-($AF$6*$Y$26))+((AP8^2)/4)*(($Y$27/2)*AL144+($Y$28/(2*AL144))+$Y$29-($AF$6*$Y$30))+(AP8/(2*AL144)))/$AQ$8)</f>
        <v>1.6179546033065992</v>
      </c>
      <c r="AX144" s="125">
        <f>2/(PI()^2)*((1-$AF$6+(1/6)*AM144+(AP8/2)*((($Y$24/2)*AM144)+$Y$25-($AF$6*$Y$26))+((AP8^2)/4)*(($Y$27/2)*AM144+($Y$28/(2*AM144))+$Y$29-($AF$6*$Y$30))+(AP8/(2*AM144)))/$AQ$8)</f>
        <v>1.8795872758997458</v>
      </c>
      <c r="AY144" s="121"/>
      <c r="AZ144" s="121">
        <f t="shared" si="16"/>
        <v>1.0831688681332989</v>
      </c>
      <c r="BA144" s="121"/>
      <c r="BB144" s="121">
        <v>7.7999999999999989</v>
      </c>
      <c r="BC144" s="121">
        <v>0.44198552619591197</v>
      </c>
      <c r="BD144" s="121">
        <v>0.53806855314361912</v>
      </c>
      <c r="BE144" s="121">
        <v>0.58297094335320676</v>
      </c>
      <c r="BF144" s="121">
        <v>0.62610897611408478</v>
      </c>
      <c r="BG144" s="121">
        <v>0.65388708136478302</v>
      </c>
      <c r="BH144" s="121">
        <v>0.68974398879173671</v>
      </c>
      <c r="BI144" s="121">
        <v>0.72309702627580064</v>
      </c>
      <c r="BJ144" s="121">
        <v>0.7541942695601016</v>
      </c>
      <c r="BK144" s="121">
        <v>0.82342734595000489</v>
      </c>
      <c r="BL144" s="121">
        <v>0.87051914232411587</v>
      </c>
      <c r="BM144" s="121">
        <v>0.92795553650803309</v>
      </c>
      <c r="BN144" s="121">
        <v>1.008615808698585</v>
      </c>
      <c r="BO144" s="121">
        <v>1.1162858339552637</v>
      </c>
      <c r="BP144" s="121">
        <v>1.1958590532309612</v>
      </c>
      <c r="BQ144" s="121">
        <v>1.2479918154431906</v>
      </c>
      <c r="BR144" s="121">
        <v>1.2918579099010152</v>
      </c>
    </row>
    <row r="145" spans="28:70" x14ac:dyDescent="0.3">
      <c r="AB145" s="56">
        <v>1</v>
      </c>
      <c r="AC145" s="121">
        <f t="shared" si="15"/>
        <v>0.1234567901234568</v>
      </c>
      <c r="AD145" s="121">
        <v>8.1</v>
      </c>
      <c r="AE145" s="124">
        <f t="shared" si="14"/>
        <v>0.15042835545022645</v>
      </c>
      <c r="AF145" s="124">
        <f t="shared" si="14"/>
        <v>0.60171342180090581</v>
      </c>
      <c r="AG145" s="124">
        <f t="shared" si="14"/>
        <v>1.3538551990520384</v>
      </c>
      <c r="AH145" s="124">
        <f t="shared" si="14"/>
        <v>2.4068536872036232</v>
      </c>
      <c r="AI145" s="124">
        <f t="shared" si="14"/>
        <v>3.7607088862556606</v>
      </c>
      <c r="AJ145" s="124">
        <f t="shared" si="14"/>
        <v>5.4154207962081538</v>
      </c>
      <c r="AK145" s="124">
        <f t="shared" si="14"/>
        <v>7.3709894170610957</v>
      </c>
      <c r="AL145" s="124">
        <f t="shared" si="14"/>
        <v>9.627414748814493</v>
      </c>
      <c r="AM145" s="124">
        <f t="shared" si="14"/>
        <v>12.184696791468344</v>
      </c>
      <c r="AN145" s="124">
        <f t="shared" si="14"/>
        <v>15.042835545022642</v>
      </c>
      <c r="AO145" s="127"/>
      <c r="AP145" s="125">
        <f>2/(PI()^2)*((1-$AF$6+(1/6)*AE145+(AP8/2)*((($Y$24/2)*AE145)+$Y$25-($AF$6*$Y$26))+((AP8^2)/4)*(($Y$27/2)*AE145+($Y$28/(2*AE145))+$Y$29-($AF$6*$Y$30))+(AP8/(2*AE145)))/$AQ$8)</f>
        <v>6.3433664421242941</v>
      </c>
      <c r="AQ145" s="125">
        <f>2/(PI()^2)*((1-$AF$6+(1/6)*AF145+(AP8/2)*((($Y$24/2)*AF145)+$Y$25-($AF$6*$Y$26))+((AP8^2)/4)*(($Y$27/2)*AF145+($Y$28/(2*AF145))+$Y$29-($AF$6*$Y$30))+(AP8/(2*AF145)))/$AQ$8)</f>
        <v>2.0039972734357465</v>
      </c>
      <c r="AR145" s="125">
        <f>2/(PI()^2)*((1-$AF$6+(1/6)*AG145+(AP8/2)*((($Y$24/2)*AG145)+$Y$25-($AF$6*$Y$26))+((AP8^2)/4)*(($Y$27/2)*AG145+($Y$28/(2*AG145))+$Y$29-($AF$6*$Y$30))+(AP8/(2*AG145)))/$AQ$8)</f>
        <v>1.2681485068087217</v>
      </c>
      <c r="AS145" s="125">
        <f>2/(PI()^2)*((1-$AF$6+(1/6)*AH145+(AP8/2)*((($Y$24/2)*AH145)+$Y$25-($AF$6*$Y$26))+((AP8^2)/4)*(($Y$27/2)*AH145+($Y$28/(2*AH145))+$Y$29-($AF$6*$Y$30))+(AP8/(2*AH145)))/$AQ$8)</f>
        <v>1.0906170885617097</v>
      </c>
      <c r="AT145" s="125">
        <f>2/(PI()^2)*((1-$AF$6+(1/6)*AI145+(AP8/2)*((($Y$24/2)*AI145)+$Y$25-($AF$6*$Y$26))+((AP8^2)/4)*(($Y$27/2)*AI145+($Y$28/(2*AI145))+$Y$29-($AF$6*$Y$30))+(AP8/(2*AI145)))/$AQ$8)</f>
        <v>1.0962340024811486</v>
      </c>
      <c r="AU145" s="125">
        <f>2/(PI()^2)*((1-$AF$6+(1/6)*AJ145+(AP8/2)*((($Y$24/2)*AJ145)+$Y$25-($AF$6*$Y$26))+((AP8^2)/4)*(($Y$27/2)*AJ145+($Y$28/(2*AJ145))+$Y$29-($AF$6*$Y$30))+(AP8/(2*AJ145)))/$AQ$8)</f>
        <v>1.1924250757351207</v>
      </c>
      <c r="AV145" s="125">
        <f>2/(PI()^2)*((1-$AF$6+(1/6)*AK145+(AP8/2)*((($Y$24/2)*AK145)+$Y$25-($AF$6*$Y$26))+((AP8^2)/4)*(($Y$27/2)*AK145+($Y$28/(2*AK145))+$Y$29-($AF$6*$Y$30))+(AP8/(2*AK145)))/$AQ$8)</f>
        <v>1.3474704789644607</v>
      </c>
      <c r="AW145" s="125">
        <f>2/(PI()^2)*((1-$AF$6+(1/6)*AL145+(AP8/2)*((($Y$24/2)*AL145)+$Y$25-($AF$6*$Y$26))+((AP8^2)/4)*(($Y$27/2)*AL145+($Y$28/(2*AL145))+$Y$29-($AF$6*$Y$30))+(AP8/(2*AL145)))/$AQ$8)</f>
        <v>1.5481204715356003</v>
      </c>
      <c r="AX145" s="125">
        <f>2/(PI()^2)*((1-$AF$6+(1/6)*AM145+(AP8/2)*((($Y$24/2)*AM145)+$Y$25-($AF$6*$Y$26))+((AP8^2)/4)*(($Y$27/2)*AM145+($Y$28/(2*AM145))+$Y$29-($AF$6*$Y$30))+(AP8/(2*AM145)))/$AQ$8)</f>
        <v>1.7880452662999196</v>
      </c>
      <c r="AY145" s="121"/>
      <c r="AZ145" s="121">
        <f t="shared" si="16"/>
        <v>1.0906170885617097</v>
      </c>
      <c r="BA145" s="121"/>
      <c r="BB145" s="121">
        <v>8.1</v>
      </c>
      <c r="BC145" s="121">
        <v>0.44079055032540593</v>
      </c>
      <c r="BD145" s="121">
        <v>0.53688442254106161</v>
      </c>
      <c r="BE145" s="121">
        <v>0.58523488583586492</v>
      </c>
      <c r="BF145" s="121">
        <v>0.62877871324252599</v>
      </c>
      <c r="BG145" s="121">
        <v>0.64914590081439472</v>
      </c>
      <c r="BH145" s="121">
        <v>0.68766550089065714</v>
      </c>
      <c r="BI145" s="121">
        <v>0.72348443647364857</v>
      </c>
      <c r="BJ145" s="121">
        <v>0.75687114588953697</v>
      </c>
      <c r="BK145" s="121">
        <v>0.82656513158688427</v>
      </c>
      <c r="BL145" s="121">
        <v>0.86421373081786435</v>
      </c>
      <c r="BM145" s="121">
        <v>0.92550344601274703</v>
      </c>
      <c r="BN145" s="121">
        <v>1.0114061117921809</v>
      </c>
      <c r="BO145" s="121">
        <v>1.1214174579734373</v>
      </c>
      <c r="BP145" s="121">
        <v>1.1874854013317526</v>
      </c>
      <c r="BQ145" s="121">
        <v>1.2420922131674212</v>
      </c>
      <c r="BR145" s="121">
        <v>1.2879017934954098</v>
      </c>
    </row>
    <row r="146" spans="28:70" x14ac:dyDescent="0.3">
      <c r="AB146" s="56">
        <v>1</v>
      </c>
      <c r="AC146" s="121">
        <f t="shared" si="15"/>
        <v>0.11904761904761904</v>
      </c>
      <c r="AD146" s="121">
        <v>8.4</v>
      </c>
      <c r="AE146" s="124">
        <f t="shared" si="14"/>
        <v>0.1398753458204274</v>
      </c>
      <c r="AF146" s="124">
        <f t="shared" si="14"/>
        <v>0.55950138328170962</v>
      </c>
      <c r="AG146" s="124">
        <f t="shared" si="14"/>
        <v>1.2588781123838466</v>
      </c>
      <c r="AH146" s="124">
        <f t="shared" si="14"/>
        <v>2.2380055331268385</v>
      </c>
      <c r="AI146" s="124">
        <f t="shared" si="14"/>
        <v>3.4968836455106844</v>
      </c>
      <c r="AJ146" s="124">
        <f t="shared" si="14"/>
        <v>5.0355124495353865</v>
      </c>
      <c r="AK146" s="124">
        <f t="shared" si="14"/>
        <v>6.8538919452009441</v>
      </c>
      <c r="AL146" s="124">
        <f t="shared" si="14"/>
        <v>8.9520221325073539</v>
      </c>
      <c r="AM146" s="124">
        <f t="shared" si="14"/>
        <v>11.32990301145462</v>
      </c>
      <c r="AN146" s="124">
        <f t="shared" si="14"/>
        <v>13.987534582042738</v>
      </c>
      <c r="AO146" s="127"/>
      <c r="AP146" s="125">
        <f>2/(PI()^2)*((1-$AF$6+(1/6)*AE146+(AP8/2)*((($Y$24/2)*AE146)+$Y$25-($AF$6*$Y$26))+((AP8^2)/4)*(($Y$27/2)*AE146+($Y$28/(2*AE146))+$Y$29-($AF$6*$Y$30))+(AP8/(2*AE146)))/$AQ$8)</f>
        <v>6.7834130672626989</v>
      </c>
      <c r="AQ146" s="125">
        <f>2/(PI()^2)*((1-$AF$6+(1/6)*AF146+(AP8/2)*((($Y$24/2)*AF146)+$Y$25-($AF$6*$Y$26))+((AP8^2)/4)*(($Y$27/2)*AF146+($Y$28/(2*AF146))+$Y$29-($AF$6*$Y$30))+(AP8/(2*AF146)))/$AQ$8)</f>
        <v>2.1099993991500265</v>
      </c>
      <c r="AR146" s="125">
        <f>2/(PI()^2)*((1-$AF$6+(1/6)*AG146+(AP8/2)*((($Y$24/2)*AG146)+$Y$25-($AF$6*$Y$26))+((AP8^2)/4)*(($Y$27/2)*AG146+($Y$28/(2*AG146))+$Y$29-($AF$6*$Y$30))+(AP8/(2*AG146)))/$AQ$8)</f>
        <v>1.3075385038055611</v>
      </c>
      <c r="AS146" s="125">
        <f>2/(PI()^2)*((1-$AF$6+(1/6)*AH146+(AP8/2)*((($Y$24/2)*AH146)+$Y$25-($AF$6*$Y$26))+((AP8^2)/4)*(($Y$27/2)*AH146+($Y$28/(2*AH146))+$Y$29-($AF$6*$Y$30))+(AP8/(2*AH146)))/$AQ$8)</f>
        <v>1.1010794977089948</v>
      </c>
      <c r="AT146" s="125">
        <f>2/(PI()^2)*((1-$AF$6+(1/6)*AI146+(AP8/2)*((($Y$24/2)*AI146)+$Y$25-($AF$6*$Y$26))+((AP8^2)/4)*(($Y$27/2)*AI146+($Y$28/(2*AI146))+$Y$29-($AF$6*$Y$30))+(AP8/(2*AI146)))/$AQ$8)</f>
        <v>1.0871484320106266</v>
      </c>
      <c r="AU146" s="125">
        <f>2/(PI()^2)*((1-$AF$6+(1/6)*AJ146+(AP8/2)*((($Y$24/2)*AJ146)+$Y$25-($AF$6*$Y$26))+((AP8^2)/4)*(($Y$27/2)*AJ146+($Y$28/(2*AJ146))+$Y$29-($AF$6*$Y$30))+(AP8/(2*AJ146)))/$AQ$8)</f>
        <v>1.166186799851439</v>
      </c>
      <c r="AV146" s="125">
        <f>2/(PI()^2)*((1-$AF$6+(1/6)*AK146+(AP8/2)*((($Y$24/2)*AK146)+$Y$25-($AF$6*$Y$26))+((AP8^2)/4)*(($Y$27/2)*AK146+($Y$28/(2*AK146))+$Y$29-($AF$6*$Y$30))+(AP8/(2*AK146)))/$AQ$8)</f>
        <v>1.3040816434569675</v>
      </c>
      <c r="AW146" s="125">
        <f>2/(PI()^2)*((1-$AF$6+(1/6)*AL146+(AP8/2)*((($Y$24/2)*AL146)+$Y$25-($AF$6*$Y$26))+((AP8^2)/4)*(($Y$27/2)*AL146+($Y$28/(2*AL146))+$Y$29-($AF$6*$Y$30))+(AP8/(2*AL146)))/$AQ$8)</f>
        <v>1.4865835846972824</v>
      </c>
      <c r="AX146" s="125">
        <f>2/(PI()^2)*((1-$AF$6+(1/6)*AM146+(AP8/2)*((($Y$24/2)*AM146)+$Y$25-($AF$6*$Y$26))+((AP8^2)/4)*(($Y$27/2)*AM146+($Y$28/(2*AM146))+$Y$29-($AF$6*$Y$30))+(AP8/(2*AM146)))/$AQ$8)</f>
        <v>1.7068852804660495</v>
      </c>
      <c r="AY146" s="121"/>
      <c r="AZ146" s="121">
        <f t="shared" si="16"/>
        <v>1.0871484320106266</v>
      </c>
      <c r="BA146" s="121"/>
      <c r="BB146" s="121">
        <v>8.4</v>
      </c>
      <c r="BC146" s="121">
        <v>0.43972130689872568</v>
      </c>
      <c r="BD146" s="121">
        <v>0.53633891122956967</v>
      </c>
      <c r="BE146" s="121">
        <v>0.58826756351144116</v>
      </c>
      <c r="BF146" s="121">
        <v>0.6239304024661031</v>
      </c>
      <c r="BG146" s="121">
        <v>0.64576323994124951</v>
      </c>
      <c r="BH146" s="121">
        <v>0.68704601089283457</v>
      </c>
      <c r="BI146" s="121">
        <v>0.72542389639830362</v>
      </c>
      <c r="BJ146" s="121">
        <v>0.76118646580484417</v>
      </c>
      <c r="BK146" s="121">
        <v>0.8202528559879948</v>
      </c>
      <c r="BL146" s="121">
        <v>0.86040357490997654</v>
      </c>
      <c r="BM146" s="121">
        <v>0.92569200577618194</v>
      </c>
      <c r="BN146" s="121">
        <v>1.0170348651159116</v>
      </c>
      <c r="BO146" s="121">
        <v>1.1136652928062296</v>
      </c>
      <c r="BP146" s="121">
        <v>1.1830661622166703</v>
      </c>
      <c r="BQ146" s="121">
        <v>1.2402403048294737</v>
      </c>
      <c r="BR146" s="121">
        <v>1.2880666341714246</v>
      </c>
    </row>
    <row r="147" spans="28:70" x14ac:dyDescent="0.3">
      <c r="AB147" s="56">
        <v>1</v>
      </c>
      <c r="AC147" s="121">
        <f t="shared" si="15"/>
        <v>0.11494252873563217</v>
      </c>
      <c r="AD147" s="121">
        <v>8.7000000000000011</v>
      </c>
      <c r="AE147" s="124">
        <f t="shared" ref="AE147:AN149" si="17">(PI()*$AC147/AE$11)^2</f>
        <v>0.13039509051511897</v>
      </c>
      <c r="AF147" s="124">
        <f t="shared" si="17"/>
        <v>0.52158036206047587</v>
      </c>
      <c r="AG147" s="124">
        <f t="shared" si="17"/>
        <v>1.1735558146360712</v>
      </c>
      <c r="AH147" s="124">
        <f t="shared" si="17"/>
        <v>2.0863214482419035</v>
      </c>
      <c r="AI147" s="124">
        <f t="shared" si="17"/>
        <v>3.2598772628779735</v>
      </c>
      <c r="AJ147" s="124">
        <f t="shared" si="17"/>
        <v>4.6942232585442847</v>
      </c>
      <c r="AK147" s="124">
        <f t="shared" si="17"/>
        <v>6.3893594352408298</v>
      </c>
      <c r="AL147" s="124">
        <f t="shared" si="17"/>
        <v>8.3452857929676139</v>
      </c>
      <c r="AM147" s="124">
        <f t="shared" si="17"/>
        <v>10.562002331724637</v>
      </c>
      <c r="AN147" s="124">
        <f t="shared" si="17"/>
        <v>13.039509051511894</v>
      </c>
      <c r="AO147" s="127"/>
      <c r="AP147" s="125">
        <f>2/(PI()^2)*((1-$AF$6+(1/6)*AE147+(AP8/2)*((($Y$24/2)*AE147)+$Y$25-($AF$6*$Y$26))+((AP8^2)/4)*(($Y$27/2)*AE147+($Y$28/(2*AE147))+$Y$29-($AF$6*$Y$30))+(AP8/(2*AE147)))/$AQ$8)</f>
        <v>7.2396089573092395</v>
      </c>
      <c r="AQ147" s="125">
        <f>2/(PI()^2)*((1-$AF$6+(1/6)*AF147+(AP8/2)*((($Y$24/2)*AF147)+$Y$25-($AF$6*$Y$26))+((AP8^2)/4)*(($Y$27/2)*AF147+($Y$28/(2*AF147))+$Y$29-($AF$6*$Y$30))+(AP8/(2*AF147)))/$AQ$8)</f>
        <v>2.2204464254117737</v>
      </c>
      <c r="AR147" s="125">
        <f>2/(PI()^2)*((1-$AF$6+(1/6)*AG147+(AP8/2)*((($Y$24/2)*AG147)+$Y$25-($AF$6*$Y$26))+((AP8^2)/4)*(($Y$27/2)*AG147+($Y$28/(2*AG147))+$Y$29-($AF$6*$Y$30))+(AP8/(2*AG147)))/$AQ$8)</f>
        <v>1.3496889893665536</v>
      </c>
      <c r="AS147" s="125">
        <f>2/(PI()^2)*((1-$AF$6+(1/6)*AH147+(AP8/2)*((($Y$24/2)*AH147)+$Y$25-($AF$6*$Y$26))+((AP8^2)/4)*(($Y$27/2)*AH147+($Y$28/(2*AH147))+$Y$29-($AF$6*$Y$30))+(AP8/(2*AH147)))/$AQ$8)</f>
        <v>1.1142834692748806</v>
      </c>
      <c r="AT147" s="125">
        <f>2/(PI()^2)*((1-$AF$6+(1/6)*AI147+(AP8/2)*((($Y$24/2)*AI147)+$Y$25-($AF$6*$Y$26))+((AP8^2)/4)*(($Y$27/2)*AI147+($Y$28/(2*AI147))+$Y$29-($AF$6*$Y$30))+(AP8/(2*AI147)))/$AQ$8)</f>
        <v>1.0814217133732351</v>
      </c>
      <c r="AU147" s="125">
        <f>2/(PI()^2)*((1-$AF$6+(1/6)*AJ147+(AP8/2)*((($Y$24/2)*AJ147)+$Y$25-($AF$6*$Y$26))+((AP8^2)/4)*(($Y$27/2)*AJ147+($Y$28/(2*AJ147))+$Y$29-($AF$6*$Y$30))+(AP8/(2*AJ147)))/$AQ$8)</f>
        <v>1.1443069049926975</v>
      </c>
      <c r="AV147" s="125">
        <f>2/(PI()^2)*((1-$AF$6+(1/6)*AK147+(AP8/2)*((($Y$24/2)*AK147)+$Y$25-($AF$6*$Y$26))+((AP8^2)/4)*(($Y$27/2)*AK147+($Y$28/(2*AK147))+$Y$29-($AF$6*$Y$30))+(AP8/(2*AK147)))/$AQ$8)</f>
        <v>1.2663459350920363</v>
      </c>
      <c r="AW147" s="125">
        <f>2/(PI()^2)*((1-$AF$6+(1/6)*AL147+(AP8/2)*((($Y$24/2)*AL147)+$Y$25-($AF$6*$Y$26))+((AP8^2)/4)*(($Y$27/2)*AL147+($Y$28/(2*AL147))+$Y$29-($AF$6*$Y$30))+(AP8/(2*AL147)))/$AQ$8)</f>
        <v>1.4322534375905496</v>
      </c>
      <c r="AX147" s="125">
        <f>2/(PI()^2)*((1-$AF$6+(1/6)*AM147+(AP8/2)*((($Y$24/2)*AM147)+$Y$25-($AF$6*$Y$26))+((AP8^2)/4)*(($Y$27/2)*AM147+($Y$28/(2*AM147))+$Y$29-($AF$6*$Y$30))+(AP8/(2*AM147)))/$AQ$8)</f>
        <v>1.6347271477529988</v>
      </c>
      <c r="AY147" s="121"/>
      <c r="AZ147" s="121">
        <f t="shared" si="16"/>
        <v>1.0814217133732351</v>
      </c>
      <c r="BA147" s="121"/>
      <c r="BB147" s="121">
        <v>8.7000000000000011</v>
      </c>
      <c r="BC147" s="121">
        <v>0.4387607562099603</v>
      </c>
      <c r="BD147" s="121">
        <v>0.53636386038817818</v>
      </c>
      <c r="BE147" s="121">
        <v>0.59200081756531719</v>
      </c>
      <c r="BF147" s="121">
        <v>0.62023395796947378</v>
      </c>
      <c r="BG147" s="121">
        <v>0.64358574146249803</v>
      </c>
      <c r="BH147" s="121">
        <v>0.68773216158942219</v>
      </c>
      <c r="BI147" s="121">
        <v>0.72876204893417429</v>
      </c>
      <c r="BJ147" s="121">
        <v>0.76622383411442152</v>
      </c>
      <c r="BK147" s="121">
        <v>0.81607222191531192</v>
      </c>
      <c r="BL147" s="121">
        <v>0.85881604113240129</v>
      </c>
      <c r="BM147" s="121">
        <v>0.92824858369482022</v>
      </c>
      <c r="BN147" s="121">
        <v>1.0189759296618088</v>
      </c>
      <c r="BO147" s="121">
        <v>1.1093204443288507</v>
      </c>
      <c r="BP147" s="121">
        <v>1.1821753678933205</v>
      </c>
      <c r="BQ147" s="121">
        <v>1.2420101303380151</v>
      </c>
      <c r="BR147" s="121">
        <v>1.2919264794132279</v>
      </c>
    </row>
    <row r="148" spans="28:70" x14ac:dyDescent="0.3">
      <c r="AB148" s="56">
        <v>1</v>
      </c>
      <c r="AC148" s="121">
        <f t="shared" si="15"/>
        <v>0.11111111111111109</v>
      </c>
      <c r="AD148" s="121">
        <v>9.0000000000000018</v>
      </c>
      <c r="AE148" s="124">
        <f t="shared" si="17"/>
        <v>0.12184696791468339</v>
      </c>
      <c r="AF148" s="124">
        <f t="shared" si="17"/>
        <v>0.48738787165873354</v>
      </c>
      <c r="AG148" s="124">
        <f t="shared" si="17"/>
        <v>1.0966227112321507</v>
      </c>
      <c r="AH148" s="124">
        <f t="shared" si="17"/>
        <v>1.9495514866349342</v>
      </c>
      <c r="AI148" s="124">
        <f t="shared" si="17"/>
        <v>3.0461741978670842</v>
      </c>
      <c r="AJ148" s="124">
        <f t="shared" si="17"/>
        <v>4.3864908449286029</v>
      </c>
      <c r="AK148" s="124">
        <f t="shared" si="17"/>
        <v>5.9705014278194879</v>
      </c>
      <c r="AL148" s="124">
        <f t="shared" si="17"/>
        <v>7.7982059465397366</v>
      </c>
      <c r="AM148" s="124">
        <f t="shared" si="17"/>
        <v>9.8696044010893544</v>
      </c>
      <c r="AN148" s="124">
        <f t="shared" si="17"/>
        <v>12.184696791468337</v>
      </c>
      <c r="AO148" s="127"/>
      <c r="AP148" s="125">
        <f>2/(PI()^2)*((1-$AF$6+(1/6)*AE148+(AP8/2)*((($Y$24/2)*AE148)+$Y$25-($AF$6*$Y$26))+((AP8^2)/4)*(($Y$27/2)*AE148+($Y$28/(2*AE148))+$Y$29-($AF$6*$Y$30))+(AP8/(2*AE148)))/$AQ$8)</f>
        <v>7.7119398647850073</v>
      </c>
      <c r="AQ148" s="125">
        <f>2/(PI()^2)*((1-$AF$6+(1/6)*AF148+(AP8/2)*((($Y$24/2)*AF148)+$Y$25-($AF$6*$Y$26))+((AP8^2)/4)*(($Y$27/2)*AF148+($Y$28/(2*AF148))+$Y$29-($AF$6*$Y$30))+(AP8/(2*AF148)))/$AQ$8)</f>
        <v>2.3352813623053787</v>
      </c>
      <c r="AR148" s="125">
        <f>2/(PI()^2)*((1-$AF$6+(1/6)*AG148+(AP8/2)*((($Y$24/2)*AG148)+$Y$25-($AF$6*$Y$26))+((AP8^2)/4)*(($Y$27/2)*AG148+($Y$28/(2*AG148))+$Y$29-($AF$6*$Y$30))+(AP8/(2*AG148)))/$AQ$8)</f>
        <v>1.3944717361815799</v>
      </c>
      <c r="AS148" s="125">
        <f>2/(PI()^2)*((1-$AF$6+(1/6)*AH148+(AP8/2)*((($Y$24/2)*AH148)+$Y$25-($AF$6*$Y$26))+((AP8^2)/4)*(($Y$27/2)*AH148+($Y$28/(2*AH148))+$Y$29-($AF$6*$Y$30))+(AP8/(2*AH148)))/$AQ$8)</f>
        <v>1.1300010435969325</v>
      </c>
      <c r="AT148" s="125">
        <f>2/(PI()^2)*((1-$AF$6+(1/6)*AI148+(AP8/2)*((($Y$24/2)*AI148)+$Y$25-($AF$6*$Y$26))+((AP8^2)/4)*(($Y$27/2)*AI148+($Y$28/(2*AI148))+$Y$29-($AF$6*$Y$30))+(AP8/(2*AI148)))/$AQ$8)</f>
        <v>1.0786976595964208</v>
      </c>
      <c r="AU148" s="125">
        <f>2/(PI()^2)*((1-$AF$6+(1/6)*AJ148+(AP8/2)*((($Y$24/2)*AJ148)+$Y$25-($AF$6*$Y$26))+((AP8^2)/4)*(($Y$27/2)*AJ148+($Y$28/(2*AJ148))+$Y$29-($AF$6*$Y$30))+(AP8/(2*AJ148)))/$AQ$8)</f>
        <v>1.1262724819184176</v>
      </c>
      <c r="AV148" s="125">
        <f>2/(PI()^2)*((1-$AF$6+(1/6)*AK148+(AP8/2)*((($Y$24/2)*AK148)+$Y$25-($AF$6*$Y$26))+((AP8^2)/4)*(($Y$27/2)*AK148+($Y$28/(2*AK148))+$Y$29-($AF$6*$Y$30))+(AP8/(2*AK148)))/$AQ$8)</f>
        <v>1.2335652274034621</v>
      </c>
      <c r="AW148" s="125">
        <f>2/(PI()^2)*((1-$AF$6+(1/6)*AL148+(AP8/2)*((($Y$24/2)*AL148)+$Y$25-($AF$6*$Y$26))+((AP8^2)/4)*(($Y$27/2)*AL148+($Y$28/(2*AL148))+$Y$29-($AF$6*$Y$30))+(AP8/(2*AL148)))/$AQ$8)</f>
        <v>1.3842181915656646</v>
      </c>
      <c r="AX148" s="125">
        <f>2/(PI()^2)*((1-$AF$6+(1/6)*AM148+(AP8/2)*((($Y$24/2)*AM148)+$Y$25-($AF$6*$Y$26))+((AP8^2)/4)*(($Y$27/2)*AM148+($Y$28/(2*AM148))+$Y$29-($AF$6*$Y$30))+(AP8/(2*AM148)))/$AQ$8)</f>
        <v>1.5704168223696933</v>
      </c>
      <c r="AY148" s="121"/>
      <c r="AZ148" s="121">
        <f t="shared" si="16"/>
        <v>1.0786976595964208</v>
      </c>
      <c r="BA148" s="121"/>
      <c r="BB148" s="121">
        <v>9.0000000000000018</v>
      </c>
      <c r="BC148" s="121">
        <v>0.43789465031016434</v>
      </c>
      <c r="BD148" s="121">
        <v>0.53690227822334591</v>
      </c>
      <c r="BE148" s="121">
        <v>0.59165467204278932</v>
      </c>
      <c r="BF148" s="121">
        <v>0.61756114824724961</v>
      </c>
      <c r="BG148" s="121">
        <v>0.64248517389645587</v>
      </c>
      <c r="BH148" s="121">
        <v>0.68959572156061344</v>
      </c>
      <c r="BI148" s="121">
        <v>0.7333706627394303</v>
      </c>
      <c r="BJ148" s="121">
        <v>0.76077678199945442</v>
      </c>
      <c r="BK148" s="121">
        <v>0.81379526317555018</v>
      </c>
      <c r="BL148" s="121">
        <v>0.85922316382928321</v>
      </c>
      <c r="BM148" s="121">
        <v>0.93294521525377749</v>
      </c>
      <c r="BN148" s="121">
        <v>1.0129332355418943</v>
      </c>
      <c r="BO148" s="121">
        <v>1.1080267277515796</v>
      </c>
      <c r="BP148" s="121">
        <v>1.1844568402539553</v>
      </c>
      <c r="BQ148" s="121">
        <v>1.2470455181918636</v>
      </c>
      <c r="BR148" s="121">
        <v>1.2991251640539789</v>
      </c>
    </row>
    <row r="149" spans="28:70" x14ac:dyDescent="0.3">
      <c r="AB149" s="56">
        <v>1</v>
      </c>
      <c r="AC149" s="121">
        <f t="shared" si="15"/>
        <v>0.10752688172043008</v>
      </c>
      <c r="AD149" s="121">
        <v>9.3000000000000025</v>
      </c>
      <c r="AE149" s="124">
        <f t="shared" si="17"/>
        <v>0.11411266506057756</v>
      </c>
      <c r="AF149" s="124">
        <f t="shared" si="17"/>
        <v>0.45645066024231024</v>
      </c>
      <c r="AG149" s="124">
        <f t="shared" si="17"/>
        <v>1.0270139855451983</v>
      </c>
      <c r="AH149" s="124">
        <f t="shared" si="17"/>
        <v>1.8258026409692409</v>
      </c>
      <c r="AI149" s="124">
        <f t="shared" si="17"/>
        <v>2.8528166265144383</v>
      </c>
      <c r="AJ149" s="124">
        <f t="shared" si="17"/>
        <v>4.1080559421807932</v>
      </c>
      <c r="AK149" s="124">
        <f t="shared" si="17"/>
        <v>5.5915205879683008</v>
      </c>
      <c r="AL149" s="124">
        <f t="shared" si="17"/>
        <v>7.3032105638769638</v>
      </c>
      <c r="AM149" s="124">
        <f t="shared" si="17"/>
        <v>9.243125869906784</v>
      </c>
      <c r="AN149" s="124">
        <f t="shared" si="17"/>
        <v>11.411266506057753</v>
      </c>
      <c r="AO149" s="127"/>
      <c r="AP149" s="125">
        <f>2/(PI()^2)*((1-$AF$6+(1/6)*AE149+(AP8/2)*((($Y$24/2)*AE149)+$Y$25-($AF$6*$Y$26))+((AP8^2)/4)*(($Y$27/2)*AE149+($Y$28/(2*AE149))+$Y$29-($AF$6*$Y$30))+(AP8/(2*AE149)))/$AQ$8)</f>
        <v>8.2003938024764835</v>
      </c>
      <c r="AQ149" s="125">
        <f>2/(PI()^2)*((1-$AF$6+(1/6)*AF149+(AP8/2)*((($Y$24/2)*AF149)+$Y$25-($AF$6*$Y$26))+((AP8^2)/4)*(($Y$27/2)*AF149+($Y$28/(2*AF149))+$Y$29-($AF$6*$Y$30))+(AP8/(2*AF149)))/$AQ$8)</f>
        <v>2.4544562609767397</v>
      </c>
      <c r="AR149" s="125">
        <f>2/(PI()^2)*((1-$AF$6+(1/6)*AG149+(AP8/2)*((($Y$24/2)*AG149)+$Y$25-($AF$6*$Y$26))+((AP8^2)/4)*(($Y$27/2)*AG149+($Y$28/(2*AG149))+$Y$29-($AF$6*$Y$30))+(AP8/(2*AG149)))/$AQ$8)</f>
        <v>1.4417788593289091</v>
      </c>
      <c r="AS149" s="125">
        <f>2/(PI()^2)*((1-$AF$6+(1/6)*AH149+(AP8/2)*((($Y$24/2)*AH149)+$Y$25-($AF$6*$Y$26))+((AP8^2)/4)*(($Y$27/2)*AH149+($Y$28/(2*AH149))+$Y$29-($AF$6*$Y$30))+(AP8/(2*AH149)))/$AQ$8)</f>
        <v>1.1480404252587384</v>
      </c>
      <c r="AT149" s="125">
        <f>2/(PI()^2)*((1-$AF$6+(1/6)*AI149+(AP8/2)*((($Y$24/2)*AI149)+$Y$25-($AF$6*$Y$26))+((AP8^2)/4)*(($Y$27/2)*AI149+($Y$28/(2*AI149))+$Y$29-($AF$6*$Y$30))+(AP8/(2*AI149)))/$AQ$8)</f>
        <v>1.0786765903420388</v>
      </c>
      <c r="AU149" s="125">
        <f>2/(PI()^2)*((1-$AF$6+(1/6)*AJ149+(AP8/2)*((($Y$24/2)*AJ149)+$Y$25-($AF$6*$Y$26))+((AP8^2)/4)*(($Y$27/2)*AJ149+($Y$28/(2*AJ149))+$Y$29-($AF$6*$Y$30))+(AP8/(2*AJ149)))/$AQ$8)</f>
        <v>1.1116519909416733</v>
      </c>
      <c r="AV149" s="125">
        <f>2/(PI()^2)*((1-$AF$6+(1/6)*AK149+(AP8/2)*((($Y$24/2)*AK149)+$Y$25-($AF$6*$Y$26))+((AP8^2)/4)*(($Y$27/2)*AK149+($Y$28/(2*AK149))+$Y$29-($AF$6*$Y$30))+(AP8/(2*AK149)))/$AQ$8)</f>
        <v>1.2051521469284823</v>
      </c>
      <c r="AW149" s="125">
        <f>2/(PI()^2)*((1-$AF$6+(1/6)*AL149+(AP8/2)*((($Y$24/2)*AL149)+$Y$25-($AF$6*$Y$26))+((AP8^2)/4)*(($Y$27/2)*AL149+($Y$28/(2*AL149))+$Y$29-($AF$6*$Y$30))+(AP8/(2*AL149)))/$AQ$8)</f>
        <v>1.3417106649569794</v>
      </c>
      <c r="AX149" s="125">
        <f>2/(PI()^2)*((1-$AF$6+(1/6)*AM149+(AP8/2)*((($Y$24/2)*AM149)+$Y$25-($AF$6*$Y$26))+((AP8^2)/4)*(($Y$27/2)*AM149+($Y$28/(2*AM149))+$Y$29-($AF$6*$Y$30))+(AP8/(2*AM149)))/$AQ$8)</f>
        <v>1.5129833400205479</v>
      </c>
      <c r="AY149" s="121"/>
      <c r="AZ149" s="121">
        <f t="shared" si="16"/>
        <v>1.0786765903420388</v>
      </c>
      <c r="BA149" s="121"/>
      <c r="BB149" s="121">
        <v>9.3000000000000025</v>
      </c>
      <c r="BC149" s="121">
        <v>0.43711100159033806</v>
      </c>
      <c r="BD149" s="121">
        <v>0.53790621430095831</v>
      </c>
      <c r="BE149" s="121">
        <v>0.58820497550657713</v>
      </c>
      <c r="BF149" s="121">
        <v>0.61580408484798033</v>
      </c>
      <c r="BG149" s="121">
        <v>0.64235364881161683</v>
      </c>
      <c r="BH149" s="121">
        <v>0.69252880242696302</v>
      </c>
      <c r="BI149" s="121">
        <v>0.73168746865550183</v>
      </c>
      <c r="BJ149" s="121">
        <v>0.75693414724251173</v>
      </c>
      <c r="BK149" s="121">
        <v>0.8132301788575218</v>
      </c>
      <c r="BL149" s="121">
        <v>0.86143314254160497</v>
      </c>
      <c r="BM149" s="121">
        <v>0.9348505709955427</v>
      </c>
      <c r="BN149" s="121">
        <v>1.0094810623660595</v>
      </c>
      <c r="BO149" s="121">
        <v>1.1094844645728141</v>
      </c>
      <c r="BP149" s="121">
        <v>1.1896109064188944</v>
      </c>
      <c r="BQ149" s="121">
        <v>1.2494031579094094</v>
      </c>
      <c r="BR149" s="121">
        <v>1.2929524602467384</v>
      </c>
    </row>
  </sheetData>
  <mergeCells count="4">
    <mergeCell ref="AP5:AY7"/>
    <mergeCell ref="B14:D14"/>
    <mergeCell ref="I18:K19"/>
    <mergeCell ref="B13:C13"/>
  </mergeCells>
  <hyperlinks>
    <hyperlink ref="F59" r:id="rId1"/>
    <hyperlink ref="B14" r:id="rId2"/>
    <hyperlink ref="B13"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5649"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5649" r:id="rId7"/>
      </mc:Fallback>
    </mc:AlternateContent>
    <mc:AlternateContent xmlns:mc="http://schemas.openxmlformats.org/markup-compatibility/2006">
      <mc:Choice Requires="x14">
        <oleObject progId="Equation.3" shapeId="155650" r:id="rId9">
          <objectPr defaultSize="0" r:id="rId8">
            <anchor moveWithCells="1">
              <from>
                <xdr:col>24</xdr:col>
                <xdr:colOff>76200</xdr:colOff>
                <xdr:row>28</xdr:row>
                <xdr:rowOff>152400</xdr:rowOff>
              </from>
              <to>
                <xdr:col>24</xdr:col>
                <xdr:colOff>99060</xdr:colOff>
                <xdr:row>28</xdr:row>
                <xdr:rowOff>152400</xdr:rowOff>
              </to>
            </anchor>
          </objectPr>
        </oleObject>
      </mc:Choice>
      <mc:Fallback>
        <oleObject progId="Equation.3" shapeId="15565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APPROXIMATION</vt:lpstr>
      <vt:lpstr>GENERAL CURVE</vt:lpstr>
      <vt:lpstr>APPROXIMATION!Print_Area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2016-06-13T02:49:24Z</dcterms:modified>
  <cp:category>Engineering Spreadsheets; Analysis; AA-SM</cp:category>
  <cp:contentStatus>Released</cp:contentStatus>
</cp:coreProperties>
</file>