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8556" tabRatio="728" activeTab="1"/>
  </bookViews>
  <sheets>
    <sheet name="READ ME" sheetId="17" r:id="rId1"/>
    <sheet name="APPROXIMATION" sheetId="16" r:id="rId2"/>
  </sheets>
  <externalReferences>
    <externalReference r:id="rId3"/>
  </externalReferences>
  <definedNames>
    <definedName name="_xlnm.Print_Area" localSheetId="1">APPROXIMATION!$A$8:$K$59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B44" i="16" l="1"/>
  <c r="AB45" i="16"/>
  <c r="AB46" i="16"/>
  <c r="AB47" i="16"/>
  <c r="AB48" i="16"/>
  <c r="AB49" i="16"/>
  <c r="AB50" i="16"/>
  <c r="AB51" i="16"/>
  <c r="AB52" i="16"/>
  <c r="AB53" i="16"/>
  <c r="AB54" i="16"/>
  <c r="AB55" i="16"/>
  <c r="AB56" i="16"/>
  <c r="AB57" i="16"/>
  <c r="AB58" i="16"/>
  <c r="AB14" i="16"/>
  <c r="AB15" i="16"/>
  <c r="AB16" i="16"/>
  <c r="AB17" i="16"/>
  <c r="AB18" i="16"/>
  <c r="AB19" i="16"/>
  <c r="AB20" i="16"/>
  <c r="AB21" i="16"/>
  <c r="AB22" i="16"/>
  <c r="AB23" i="16"/>
  <c r="AB24" i="16"/>
  <c r="AB25" i="16"/>
  <c r="AB26" i="16"/>
  <c r="AB27" i="16"/>
  <c r="AB28" i="16"/>
  <c r="AB29" i="16"/>
  <c r="AB30" i="16"/>
  <c r="AB31" i="16"/>
  <c r="AB32" i="16"/>
  <c r="AB33" i="16"/>
  <c r="AB34" i="16"/>
  <c r="AB35" i="16"/>
  <c r="AB36" i="16"/>
  <c r="AB37" i="16"/>
  <c r="AB38" i="16"/>
  <c r="AB39" i="16"/>
  <c r="AB40" i="16"/>
  <c r="AB41" i="16"/>
  <c r="AB42" i="16"/>
  <c r="AB43" i="16"/>
  <c r="AB13" i="16"/>
  <c r="Z58" i="16" l="1"/>
  <c r="Z57" i="16"/>
  <c r="Z56" i="16"/>
  <c r="Z55" i="16"/>
  <c r="Z54" i="16"/>
  <c r="Z53" i="16"/>
  <c r="Z52" i="16"/>
  <c r="Z51" i="16"/>
  <c r="Z50" i="16"/>
  <c r="Z49" i="16"/>
  <c r="Z48" i="16"/>
  <c r="Z47" i="16"/>
  <c r="Z46" i="16"/>
  <c r="Z45" i="16"/>
  <c r="Z44" i="16"/>
  <c r="Z43" i="16"/>
  <c r="Z42" i="16"/>
  <c r="Z41" i="16"/>
  <c r="Z40" i="16"/>
  <c r="Z39" i="16"/>
  <c r="Z38" i="16"/>
  <c r="Z37" i="16"/>
  <c r="Z36" i="16"/>
  <c r="Z35" i="16"/>
  <c r="Z34" i="16"/>
  <c r="Z33" i="16"/>
  <c r="Z32" i="16"/>
  <c r="Z31" i="16"/>
  <c r="Z30" i="16"/>
  <c r="Z29" i="16"/>
  <c r="Z28" i="16"/>
  <c r="Z27" i="16"/>
  <c r="Z26" i="16"/>
  <c r="Z25" i="16"/>
  <c r="Z24" i="16"/>
  <c r="Z23" i="16"/>
  <c r="Z22" i="16"/>
  <c r="Z21" i="16"/>
  <c r="Z20" i="16"/>
  <c r="Z19" i="16"/>
  <c r="Z18" i="16"/>
  <c r="Z17" i="16"/>
  <c r="Z16" i="16"/>
  <c r="Z15" i="16"/>
  <c r="Z14" i="16"/>
  <c r="Z13" i="16"/>
  <c r="C12" i="17" l="1"/>
  <c r="G21" i="16" l="1"/>
  <c r="AD14" i="16" s="1"/>
  <c r="X1" i="16"/>
  <c r="G1" i="16" s="1"/>
  <c r="X2" i="16"/>
  <c r="X3" i="16"/>
  <c r="X4" i="16"/>
  <c r="X5" i="16"/>
  <c r="X6" i="16"/>
  <c r="X7" i="16"/>
  <c r="F8" i="16"/>
  <c r="J8" i="16"/>
  <c r="F9" i="16"/>
  <c r="J9" i="16"/>
  <c r="F10" i="16"/>
  <c r="L10" i="16"/>
  <c r="F11" i="16"/>
  <c r="B12" i="16"/>
  <c r="AG156" i="16"/>
  <c r="AE14" i="16" l="1"/>
  <c r="AD13" i="16"/>
  <c r="J10" i="16"/>
  <c r="AE15" i="16" l="1"/>
  <c r="C52" i="16"/>
  <c r="C55" i="16"/>
  <c r="C53" i="16"/>
  <c r="C54" i="16"/>
  <c r="K56" i="16" l="1"/>
  <c r="J56" i="16"/>
</calcChain>
</file>

<file path=xl/sharedStrings.xml><?xml version="1.0" encoding="utf-8"?>
<sst xmlns="http://schemas.openxmlformats.org/spreadsheetml/2006/main" count="101" uniqueCount="72">
  <si>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</si>
  <si>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</si>
  <si>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</si>
  <si>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</si>
  <si>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</si>
  <si>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</si>
  <si>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</si>
  <si>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</si>
  <si>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</si>
  <si>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</si>
  <si>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</si>
  <si>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</si>
  <si>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</si>
  <si>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</si>
  <si>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</si>
  <si>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</si>
  <si>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</si>
  <si>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</si>
  <si>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</si>
  <si>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</si>
  <si>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</si>
  <si>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</si>
  <si>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</si>
  <si>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</si>
  <si>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</si>
  <si>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</si>
  <si>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</si>
  <si>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</si>
  <si>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</si>
  <si>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</si>
  <si>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</si>
  <si>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</si>
  <si>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</si>
  <si>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</si>
  <si>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</si>
  <si>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</si>
  <si>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</si>
  <si>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</si>
  <si>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</si>
  <si>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</si>
  <si>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</si>
  <si>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</si>
  <si>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</si>
  <si>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</si>
  <si>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</si>
  <si>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</si>
  <si>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</si>
  <si>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</si>
  <si>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</si>
  <si>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</si>
  <si>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</si>
  <si>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</si>
  <si>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</si>
  <si>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</si>
  <si>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</si>
  <si>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</si>
  <si>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</si>
  <si>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</si>
  <si>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r>
      <t>k</t>
    </r>
    <r>
      <rPr>
        <sz val="10"/>
        <rFont val="Calibri"/>
        <family val="2"/>
      </rPr>
      <t xml:space="preserve"> =</t>
    </r>
  </si>
  <si>
    <t>a/b =</t>
  </si>
  <si>
    <r>
      <t>F</t>
    </r>
    <r>
      <rPr>
        <vertAlign val="subscript"/>
        <sz val="10"/>
        <rFont val="Calibri"/>
        <family val="2"/>
      </rPr>
      <t>cr</t>
    </r>
    <r>
      <rPr>
        <sz val="10"/>
        <rFont val="Calibri"/>
        <family val="2"/>
      </rPr>
      <t xml:space="preserve"> =</t>
    </r>
  </si>
  <si>
    <t>in (Loaded Edge)</t>
  </si>
  <si>
    <t>www.xl-viking.com</t>
  </si>
  <si>
    <t>http://www.abbottaerospace.com/subscribe</t>
  </si>
  <si>
    <t>http://www.xl-viking.com/download-free-trial/</t>
  </si>
  <si>
    <t>http://www.abbottaerospace.com/engineering-services</t>
  </si>
  <si>
    <t>(NACA-TN-3781, 1957)</t>
  </si>
  <si>
    <t>Flange Thickness</t>
  </si>
  <si>
    <t>AA-SM-007-041</t>
  </si>
  <si>
    <t>(NACA-TN-1323, 1947)</t>
  </si>
  <si>
    <t>Bending Stress in the Panel</t>
  </si>
  <si>
    <t>BENDING BUCKLING OF FLAT ISOTROPIC PANELS - SIMPLE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</si>
</sst>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20"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pplyNumberFormat="0" applyFill="0" applyBorder="0" applyAlignment="0" applyProtection="0"/>
  </cellStyleXfs>
  <cellXfs count="115">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166"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165" fontId="5" fillId="0" borderId="0" xfId="0" applyNumberFormat="1" applyFont="1" applyBorder="1" applyAlignment="1">
      <alignment horizontal="left"/>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11" fillId="0" borderId="0" xfId="2" applyFont="1" applyProtection="1">
      <protection locked="0"/>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0" fontId="11" fillId="0" borderId="0" xfId="0" applyFont="1" applyAlignment="1"/>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quotePrefix="1" applyNumberFormat="1" applyFont="1"/>
    <xf numFmtId="0" fontId="3" fillId="0" borderId="0" xfId="0" applyFont="1" applyAlignment="1">
      <alignment vertical="top"/>
    </xf>
    <xf numFmtId="2" fontId="5" fillId="0" borderId="0" xfId="4" applyNumberFormat="1" applyFont="1" applyBorder="1" applyAlignment="1">
      <alignment horizontal="center"/>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applyBorder="1" applyAlignment="1" applyProtection="1">
      <alignment horizontal="center"/>
    </xf>
    <xf numFmtId="0" fontId="19" fillId="0" borderId="0" xfId="8" applyBorder="1" applyAlignment="1">
      <alignment horizontal="center"/>
    </xf>
    <xf numFmtId="165" fontId="10" fillId="0" borderId="0" xfId="0" applyNumberFormat="1" applyFont="1" applyAlignment="1" applyProtection="1">
      <alignment horizontal="right"/>
      <protection locked="0"/>
    </xf>
    <xf numFmtId="0" fontId="5" fillId="0" borderId="0" xfId="0" applyFont="1" applyAlignment="1">
      <alignment horizontal="center"/>
    </xf>
    <xf numFmtId="165" fontId="5" fillId="0" borderId="0" xfId="0" applyNumberFormat="1" applyFont="1" applyAlignment="1">
      <alignment horizontal="center"/>
    </xf>
    <xf numFmtId="0" fontId="5" fillId="0" borderId="0" xfId="0" applyFont="1" applyAlignment="1" applyProtection="1">
      <alignment vertical="top"/>
      <protection locked="0"/>
    </xf>
    <xf numFmtId="2" fontId="5" fillId="0" borderId="0" xfId="4" applyNumberFormat="1" applyFont="1" applyBorder="1" applyAlignment="1">
      <alignment horizontal="left"/>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8" fillId="0" borderId="0" xfId="9" applyFont="1" applyAlignment="1">
      <alignment horizontal="left"/>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92152258508613"/>
          <c:y val="3.1181262463267675E-2"/>
          <c:w val="0.79142001847656607"/>
          <c:h val="0.83058402382811691"/>
        </c:manualLayout>
      </c:layout>
      <c:scatterChart>
        <c:scatterStyle val="lineMarker"/>
        <c:varyColors val="0"/>
        <c:ser>
          <c:idx val="0"/>
          <c:order val="0"/>
          <c:spPr>
            <a:ln w="19050" cap="rnd">
              <a:solidFill>
                <a:schemeClr val="tx1"/>
              </a:solidFill>
              <a:round/>
            </a:ln>
            <a:effectLst/>
          </c:spPr>
          <c:marker>
            <c:symbol val="none"/>
          </c:marker>
          <c:xVal>
            <c:numRef>
              <c:f>APPROXIMATION!$AA$13:$AA$59</c:f>
              <c:numCache>
                <c:formatCode>0.000</c:formatCode>
                <c:ptCount val="47"/>
                <c:pt idx="0">
                  <c:v>2</c:v>
                </c:pt>
                <c:pt idx="1">
                  <c:v>2.4</c:v>
                </c:pt>
                <c:pt idx="2">
                  <c:v>2.8</c:v>
                </c:pt>
                <c:pt idx="3">
                  <c:v>3.2</c:v>
                </c:pt>
                <c:pt idx="4">
                  <c:v>3.6</c:v>
                </c:pt>
                <c:pt idx="5">
                  <c:v>4</c:v>
                </c:pt>
                <c:pt idx="6">
                  <c:v>4.4000000000000004</c:v>
                </c:pt>
                <c:pt idx="7">
                  <c:v>4.8</c:v>
                </c:pt>
                <c:pt idx="8">
                  <c:v>5.2</c:v>
                </c:pt>
                <c:pt idx="9">
                  <c:v>5.6</c:v>
                </c:pt>
                <c:pt idx="10">
                  <c:v>6</c:v>
                </c:pt>
                <c:pt idx="11">
                  <c:v>6.4</c:v>
                </c:pt>
                <c:pt idx="12">
                  <c:v>6.8</c:v>
                </c:pt>
                <c:pt idx="13">
                  <c:v>7.2</c:v>
                </c:pt>
                <c:pt idx="14">
                  <c:v>7.6</c:v>
                </c:pt>
                <c:pt idx="15">
                  <c:v>8</c:v>
                </c:pt>
                <c:pt idx="16">
                  <c:v>8.4</c:v>
                </c:pt>
                <c:pt idx="17">
                  <c:v>8.8000000000000007</c:v>
                </c:pt>
                <c:pt idx="18">
                  <c:v>9.1999999999999993</c:v>
                </c:pt>
                <c:pt idx="19">
                  <c:v>9.6</c:v>
                </c:pt>
                <c:pt idx="20">
                  <c:v>10</c:v>
                </c:pt>
                <c:pt idx="21">
                  <c:v>10.4</c:v>
                </c:pt>
                <c:pt idx="22">
                  <c:v>10.8</c:v>
                </c:pt>
                <c:pt idx="23">
                  <c:v>11.2</c:v>
                </c:pt>
                <c:pt idx="24">
                  <c:v>11.6</c:v>
                </c:pt>
                <c:pt idx="25">
                  <c:v>12</c:v>
                </c:pt>
                <c:pt idx="26">
                  <c:v>12.4</c:v>
                </c:pt>
                <c:pt idx="27">
                  <c:v>12.8</c:v>
                </c:pt>
                <c:pt idx="28">
                  <c:v>13.2</c:v>
                </c:pt>
                <c:pt idx="29">
                  <c:v>13.6</c:v>
                </c:pt>
                <c:pt idx="30">
                  <c:v>14</c:v>
                </c:pt>
                <c:pt idx="31">
                  <c:v>14.4</c:v>
                </c:pt>
                <c:pt idx="32">
                  <c:v>14.8</c:v>
                </c:pt>
                <c:pt idx="33">
                  <c:v>15.2</c:v>
                </c:pt>
                <c:pt idx="34">
                  <c:v>15.6</c:v>
                </c:pt>
                <c:pt idx="35">
                  <c:v>16</c:v>
                </c:pt>
                <c:pt idx="36">
                  <c:v>16.399999999999999</c:v>
                </c:pt>
                <c:pt idx="37">
                  <c:v>16.8</c:v>
                </c:pt>
                <c:pt idx="38">
                  <c:v>17.2</c:v>
                </c:pt>
                <c:pt idx="39">
                  <c:v>17.600000000000001</c:v>
                </c:pt>
                <c:pt idx="40">
                  <c:v>18</c:v>
                </c:pt>
                <c:pt idx="41">
                  <c:v>18.399999999999999</c:v>
                </c:pt>
                <c:pt idx="42">
                  <c:v>18.8</c:v>
                </c:pt>
                <c:pt idx="43">
                  <c:v>19.2</c:v>
                </c:pt>
                <c:pt idx="44">
                  <c:v>19.600000000000001</c:v>
                </c:pt>
                <c:pt idx="45">
                  <c:v>23</c:v>
                </c:pt>
              </c:numCache>
            </c:numRef>
          </c:xVal>
          <c:yVal>
            <c:numRef>
              <c:f>APPROXIMATION!$AB$13:$AB$59</c:f>
              <c:numCache>
                <c:formatCode>0.0</c:formatCode>
                <c:ptCount val="47"/>
                <c:pt idx="0">
                  <c:v>113.6</c:v>
                </c:pt>
                <c:pt idx="1">
                  <c:v>68.456481481481489</c:v>
                </c:pt>
                <c:pt idx="2">
                  <c:v>47.804081632653066</c:v>
                </c:pt>
                <c:pt idx="3">
                  <c:v>37.433984374999994</c:v>
                </c:pt>
                <c:pt idx="4">
                  <c:v>31.866117969821666</c:v>
                </c:pt>
                <c:pt idx="5">
                  <c:v>28.725000000000001</c:v>
                </c:pt>
                <c:pt idx="6">
                  <c:v>26.886250939143501</c:v>
                </c:pt>
                <c:pt idx="7">
                  <c:v>25.779976851851853</c:v>
                </c:pt>
                <c:pt idx="8">
                  <c:v>25.101137915339098</c:v>
                </c:pt>
                <c:pt idx="9">
                  <c:v>24.679081632653062</c:v>
                </c:pt>
                <c:pt idx="10">
                  <c:v>24.414814814814815</c:v>
                </c:pt>
                <c:pt idx="11">
                  <c:v>24.249169921875001</c:v>
                </c:pt>
                <c:pt idx="12">
                  <c:v>24.145898636271117</c:v>
                </c:pt>
                <c:pt idx="13">
                  <c:v>24.082338820301782</c:v>
                </c:pt>
                <c:pt idx="14">
                  <c:v>24.04408805948389</c:v>
                </c:pt>
                <c:pt idx="15">
                  <c:v>24.021875000000001</c:v>
                </c:pt>
                <c:pt idx="16">
                  <c:v>24.009674981103551</c:v>
                </c:pt>
                <c:pt idx="17">
                  <c:v>24.00354996243426</c:v>
                </c:pt>
                <c:pt idx="18">
                  <c:v>24.000920522725405</c:v>
                </c:pt>
                <c:pt idx="19">
                  <c:v>24.000101273148147</c:v>
                </c:pt>
                <c:pt idx="20">
                  <c:v>24</c:v>
                </c:pt>
                <c:pt idx="21">
                  <c:v>23.999920345926263</c:v>
                </c:pt>
                <c:pt idx="22">
                  <c:v>23.999430981049638</c:v>
                </c:pt>
                <c:pt idx="23">
                  <c:v>23.998278061224489</c:v>
                </c:pt>
                <c:pt idx="24">
                  <c:v>23.996326212636845</c:v>
                </c:pt>
                <c:pt idx="25">
                  <c:v>23.993518518518517</c:v>
                </c:pt>
                <c:pt idx="26">
                  <c:v>23.989849283340607</c:v>
                </c:pt>
                <c:pt idx="27">
                  <c:v>23.985345458984376</c:v>
                </c:pt>
                <c:pt idx="28">
                  <c:v>23.980053983359767</c:v>
                </c:pt>
                <c:pt idx="29">
                  <c:v>23.974033177284756</c:v>
                </c:pt>
                <c:pt idx="30">
                  <c:v>23.96734693877551</c:v>
                </c:pt>
                <c:pt idx="31">
                  <c:v>23.960060871056243</c:v>
                </c:pt>
                <c:pt idx="32">
                  <c:v>23.952239748879631</c:v>
                </c:pt>
                <c:pt idx="33">
                  <c:v>23.943945910482579</c:v>
                </c:pt>
                <c:pt idx="34">
                  <c:v>23.935238287901011</c:v>
                </c:pt>
                <c:pt idx="35">
                  <c:v>23.926171875000001</c:v>
                </c:pt>
                <c:pt idx="36">
                  <c:v>23.916797492781591</c:v>
                </c:pt>
                <c:pt idx="37">
                  <c:v>23.907161753590326</c:v>
                </c:pt>
                <c:pt idx="38">
                  <c:v>23.897307155344812</c:v>
                </c:pt>
                <c:pt idx="39">
                  <c:v>23.887272257700978</c:v>
                </c:pt>
                <c:pt idx="40">
                  <c:v>23.877091906721535</c:v>
                </c:pt>
                <c:pt idx="41">
                  <c:v>23.866797485000411</c:v>
                </c:pt>
                <c:pt idx="42">
                  <c:v>23.856417171532321</c:v>
                </c:pt>
                <c:pt idx="43">
                  <c:v>23.845976200810185</c:v>
                </c:pt>
                <c:pt idx="44">
                  <c:v>23.835497114297613</c:v>
                </c:pt>
                <c:pt idx="45">
                  <c:v>23.747201446535712</c:v>
                </c:pt>
              </c:numCache>
            </c:numRef>
          </c:yVal>
          <c:smooth val="0"/>
          <c:extLst>
            <c:ext xmlns:c16="http://schemas.microsoft.com/office/drawing/2014/chart" uri="{C3380CC4-5D6E-409C-BE32-E72D297353CC}">
              <c16:uniqueId val="{00000000-08A6-491E-94C2-835344C527E8}"/>
            </c:ext>
          </c:extLst>
        </c:ser>
        <c:ser>
          <c:idx val="1"/>
          <c:order val="1"/>
          <c:spPr>
            <a:ln w="19050" cap="rnd">
              <a:solidFill>
                <a:srgbClr val="FF0000"/>
              </a:solidFill>
              <a:round/>
            </a:ln>
            <a:effectLst/>
          </c:spPr>
          <c:marker>
            <c:symbol val="none"/>
          </c:marker>
          <c:xVal>
            <c:numRef>
              <c:f>APPROXIMATION!$AD$13:$AD$15</c:f>
              <c:numCache>
                <c:formatCode>0.00</c:formatCode>
                <c:ptCount val="3"/>
                <c:pt idx="0">
                  <c:v>3.75</c:v>
                </c:pt>
                <c:pt idx="1">
                  <c:v>3.75</c:v>
                </c:pt>
                <c:pt idx="2" formatCode="0%">
                  <c:v>0</c:v>
                </c:pt>
              </c:numCache>
            </c:numRef>
          </c:xVal>
          <c:yVal>
            <c:numRef>
              <c:f>APPROXIMATION!$AE$13:$AE$15</c:f>
              <c:numCache>
                <c:formatCode>0.000</c:formatCode>
                <c:ptCount val="3"/>
                <c:pt idx="0" formatCode="0.00">
                  <c:v>0</c:v>
                </c:pt>
                <c:pt idx="1">
                  <c:v>30.481481481481481</c:v>
                </c:pt>
                <c:pt idx="2" formatCode="0.00">
                  <c:v>30.481481481481481</c:v>
                </c:pt>
              </c:numCache>
            </c:numRef>
          </c:yVal>
          <c:smooth val="0"/>
          <c:extLst>
            <c:ext xmlns:c16="http://schemas.microsoft.com/office/drawing/2014/chart" uri="{C3380CC4-5D6E-409C-BE32-E72D297353CC}">
              <c16:uniqueId val="{00000007-08A6-491E-94C2-835344C527E8}"/>
            </c:ext>
          </c:extLst>
        </c:ser>
        <c:dLbls>
          <c:showLegendKey val="0"/>
          <c:showVal val="0"/>
          <c:showCatName val="0"/>
          <c:showSerName val="0"/>
          <c:showPercent val="0"/>
          <c:showBubbleSize val="0"/>
        </c:dLbls>
        <c:axId val="633361936"/>
        <c:axId val="633362264"/>
      </c:scatterChart>
      <c:valAx>
        <c:axId val="633361936"/>
        <c:scaling>
          <c:orientation val="minMax"/>
          <c:max val="23"/>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3"/>
      </c:valAx>
      <c:valAx>
        <c:axId val="633362264"/>
        <c:scaling>
          <c:orientation val="minMax"/>
          <c:max val="5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Flange 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91769" y="435170"/>
          <a:ext cx="2806230" cy="123457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43</xdr:row>
      <xdr:rowOff>107015</xdr:rowOff>
    </xdr:from>
    <xdr:to>
      <xdr:col>9</xdr:col>
      <xdr:colOff>396896</xdr:colOff>
      <xdr:row>45</xdr:row>
      <xdr:rowOff>5701</xdr:rowOff>
    </xdr:to>
    <xdr:sp macro="" textlink="">
      <xdr:nvSpPr>
        <xdr:cNvPr id="26" name="TextBox 25"/>
        <xdr:cNvSpPr txBox="1"/>
      </xdr:nvSpPr>
      <xdr:spPr>
        <a:xfrm>
          <a:off x="5709342" y="7315535"/>
          <a:ext cx="311114" cy="233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10</xdr:col>
      <xdr:colOff>0</xdr:colOff>
      <xdr:row>50</xdr:row>
      <xdr:rowOff>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328214</xdr:colOff>
      <xdr:row>15</xdr:row>
      <xdr:rowOff>30618</xdr:rowOff>
    </xdr:from>
    <xdr:to>
      <xdr:col>5</xdr:col>
      <xdr:colOff>108216</xdr:colOff>
      <xdr:row>22</xdr:row>
      <xdr:rowOff>45988</xdr:rowOff>
    </xdr:to>
    <xdr:grpSp>
      <xdr:nvGrpSpPr>
        <xdr:cNvPr id="37" name="Group 36"/>
        <xdr:cNvGrpSpPr/>
      </xdr:nvGrpSpPr>
      <xdr:grpSpPr>
        <a:xfrm>
          <a:off x="328214" y="2654075"/>
          <a:ext cx="2882431" cy="1256342"/>
          <a:chOff x="1306286" y="737667"/>
          <a:chExt cx="7891502" cy="3442447"/>
        </a:xfrm>
      </xdr:grpSpPr>
      <xdr:grpSp>
        <xdr:nvGrpSpPr>
          <xdr:cNvPr id="38" name="Group 37"/>
          <xdr:cNvGrpSpPr/>
        </xdr:nvGrpSpPr>
        <xdr:grpSpPr>
          <a:xfrm>
            <a:off x="2612571" y="1306286"/>
            <a:ext cx="5486400" cy="2612572"/>
            <a:chOff x="2599765" y="1299882"/>
            <a:chExt cx="5459506" cy="2599766"/>
          </a:xfrm>
        </xdr:grpSpPr>
        <xdr:cxnSp macro="">
          <xdr:nvCxnSpPr>
            <xdr:cNvPr id="50" name="Straight Connector 49"/>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Straight Connector 38"/>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6" name="TextBox 45"/>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7" name="TextBox 46"/>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8" name="Straight Connector 47"/>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62" name="Group 61"/>
        <xdr:cNvGrpSpPr/>
      </xdr:nvGrpSpPr>
      <xdr:grpSpPr>
        <a:xfrm>
          <a:off x="40822" y="1260021"/>
          <a:ext cx="2507796" cy="626929"/>
          <a:chOff x="40822" y="1267641"/>
          <a:chExt cx="2570933" cy="630195"/>
        </a:xfrm>
      </xdr:grpSpPr>
      <xdr:pic>
        <xdr:nvPicPr>
          <xdr:cNvPr id="63" name="Picture 6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 name="Picture 6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337457</xdr:colOff>
      <xdr:row>27</xdr:row>
      <xdr:rowOff>76200</xdr:rowOff>
    </xdr:from>
    <xdr:to>
      <xdr:col>9</xdr:col>
      <xdr:colOff>99829</xdr:colOff>
      <xdr:row>31</xdr:row>
      <xdr:rowOff>20492</xdr:rowOff>
    </xdr:to>
    <xdr:pic>
      <xdr:nvPicPr>
        <xdr:cNvPr id="60" name="Picture 59"/>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39886" y="4811486"/>
          <a:ext cx="2244314" cy="640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naca-report-734-critical-compressive-stress-for-outstanding-flanges" TargetMode="External"/><Relationship Id="rId7" Type="http://schemas.openxmlformats.org/officeDocument/2006/relationships/oleObject" Target="../embeddings/oleObject1.bin"/><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8"/>
    <col min="3" max="3" width="10.6640625" style="58" bestFit="1" customWidth="1"/>
    <col min="4" max="11" width="9.109375" style="58"/>
    <col min="12" max="12" width="5.44140625" style="41" customWidth="1"/>
    <col min="13" max="17" width="5.33203125" style="47" customWidth="1"/>
    <col min="18" max="19" width="5.33203125" style="48" customWidth="1"/>
    <col min="20" max="25" width="9.109375" style="61"/>
    <col min="26" max="16384" width="9.109375" style="58"/>
  </cols>
  <sheetData>
    <row r="1" spans="1:25" s="41" customFormat="1" ht="13.8" x14ac:dyDescent="0.3">
      <c r="A1" s="37"/>
      <c r="B1" s="38" t="s">
        <v>6</v>
      </c>
      <c r="C1" s="39" t="s">
        <v>4</v>
      </c>
      <c r="D1" s="37"/>
      <c r="E1" s="37"/>
      <c r="F1" s="38" t="s">
        <v>19</v>
      </c>
      <c r="G1" s="40"/>
      <c r="H1" s="37"/>
      <c r="I1" s="37"/>
      <c r="J1" s="37"/>
      <c r="K1" s="37"/>
      <c r="M1" s="42"/>
      <c r="N1" s="42"/>
      <c r="O1" s="42"/>
      <c r="P1" s="42"/>
      <c r="Q1" s="42"/>
      <c r="R1" s="42"/>
      <c r="S1" s="42"/>
      <c r="T1" s="43"/>
      <c r="U1" s="43"/>
      <c r="V1" s="43"/>
      <c r="W1" s="44"/>
      <c r="X1" s="45"/>
      <c r="Y1" s="43"/>
    </row>
    <row r="2" spans="1:25" s="41" customFormat="1" ht="13.8" x14ac:dyDescent="0.3">
      <c r="A2" s="37"/>
      <c r="B2" s="38" t="s">
        <v>7</v>
      </c>
      <c r="C2" s="39" t="s">
        <v>8</v>
      </c>
      <c r="D2" s="37"/>
      <c r="E2" s="37"/>
      <c r="F2" s="38" t="s">
        <v>9</v>
      </c>
      <c r="G2" s="39"/>
      <c r="H2" s="37"/>
      <c r="I2" s="37"/>
      <c r="J2" s="37"/>
      <c r="K2" s="37"/>
      <c r="M2" s="42"/>
      <c r="N2" s="42"/>
      <c r="O2" s="42"/>
      <c r="P2" s="42"/>
      <c r="Q2" s="42"/>
      <c r="R2" s="42"/>
      <c r="S2" s="42"/>
      <c r="T2" s="43"/>
      <c r="U2" s="43"/>
      <c r="V2" s="43"/>
      <c r="W2" s="44"/>
      <c r="X2" s="45"/>
      <c r="Y2" s="43"/>
    </row>
    <row r="3" spans="1:25" s="41" customFormat="1" ht="13.8" x14ac:dyDescent="0.3">
      <c r="A3" s="37"/>
      <c r="B3" s="38" t="s">
        <v>0</v>
      </c>
      <c r="C3" s="46"/>
      <c r="D3" s="37"/>
      <c r="E3" s="37"/>
      <c r="F3" s="38" t="s">
        <v>1</v>
      </c>
      <c r="G3" s="39"/>
      <c r="H3" s="37"/>
      <c r="I3" s="37"/>
      <c r="J3" s="37"/>
      <c r="K3" s="37"/>
      <c r="M3" s="42"/>
      <c r="N3" s="42"/>
      <c r="O3" s="42"/>
      <c r="P3" s="42"/>
      <c r="Q3" s="42"/>
      <c r="R3" s="42"/>
      <c r="S3" s="42"/>
      <c r="T3" s="43"/>
      <c r="U3" s="43"/>
      <c r="V3" s="43"/>
      <c r="W3" s="44"/>
      <c r="X3" s="45"/>
      <c r="Y3" s="43"/>
    </row>
    <row r="4" spans="1:25" s="41" customFormat="1" ht="13.8" x14ac:dyDescent="0.3">
      <c r="A4" s="37"/>
      <c r="B4" s="38" t="s">
        <v>22</v>
      </c>
      <c r="C4" s="40"/>
      <c r="D4" s="37"/>
      <c r="E4" s="37"/>
      <c r="F4" s="38" t="s">
        <v>23</v>
      </c>
      <c r="G4" s="39" t="s">
        <v>24</v>
      </c>
      <c r="H4" s="37"/>
      <c r="I4" s="37"/>
      <c r="J4" s="37"/>
      <c r="K4" s="37"/>
      <c r="M4" s="42"/>
      <c r="N4" s="42"/>
      <c r="O4" s="42"/>
      <c r="P4" s="42"/>
      <c r="Q4" s="47"/>
      <c r="R4" s="48"/>
      <c r="S4" s="48"/>
      <c r="T4" s="43"/>
      <c r="U4" s="43"/>
      <c r="V4" s="43"/>
      <c r="W4" s="44"/>
      <c r="X4" s="45"/>
      <c r="Y4" s="43"/>
    </row>
    <row r="5" spans="1:25" s="41" customFormat="1" ht="13.8" x14ac:dyDescent="0.3">
      <c r="A5" s="37"/>
      <c r="B5" s="38" t="s">
        <v>25</v>
      </c>
      <c r="C5" s="40"/>
      <c r="D5" s="37"/>
      <c r="E5" s="38"/>
      <c r="F5" s="37"/>
      <c r="G5" s="37"/>
      <c r="H5" s="37"/>
      <c r="I5" s="37"/>
      <c r="J5" s="37"/>
      <c r="K5" s="37"/>
      <c r="M5" s="42"/>
      <c r="N5" s="42"/>
      <c r="O5" s="42"/>
      <c r="P5" s="42"/>
      <c r="Q5" s="47"/>
      <c r="R5" s="48"/>
      <c r="S5" s="48"/>
      <c r="T5" s="43"/>
      <c r="U5" s="43"/>
      <c r="V5" s="43"/>
      <c r="W5" s="44"/>
      <c r="X5" s="45"/>
      <c r="Y5" s="43"/>
    </row>
    <row r="6" spans="1:25" s="41" customFormat="1" ht="13.8" x14ac:dyDescent="0.3">
      <c r="A6" s="37"/>
      <c r="B6" s="37" t="s">
        <v>10</v>
      </c>
      <c r="C6" s="49"/>
      <c r="D6" s="37"/>
      <c r="E6" s="37"/>
      <c r="F6" s="37"/>
      <c r="G6" s="37"/>
      <c r="H6" s="37"/>
      <c r="I6" s="37"/>
      <c r="J6" s="37"/>
      <c r="K6" s="37"/>
      <c r="M6" s="42"/>
      <c r="N6" s="42"/>
      <c r="O6" s="42"/>
      <c r="P6" s="42"/>
      <c r="Q6" s="47"/>
      <c r="R6" s="48"/>
      <c r="S6" s="48"/>
      <c r="T6" s="43"/>
      <c r="U6" s="43"/>
      <c r="V6" s="43"/>
      <c r="W6" s="44"/>
      <c r="X6" s="45"/>
      <c r="Y6" s="43"/>
    </row>
    <row r="7" spans="1:25" s="41" customFormat="1" ht="13.8" x14ac:dyDescent="0.3">
      <c r="A7" s="37"/>
      <c r="B7" s="37"/>
      <c r="C7" s="37"/>
      <c r="D7" s="37"/>
      <c r="E7" s="37"/>
      <c r="F7" s="37"/>
      <c r="G7" s="37"/>
      <c r="H7" s="37"/>
      <c r="I7" s="37"/>
      <c r="J7" s="37"/>
      <c r="K7" s="37"/>
      <c r="M7" s="42"/>
      <c r="N7" s="42"/>
      <c r="O7" s="42"/>
      <c r="P7" s="42"/>
      <c r="Q7" s="47"/>
      <c r="R7" s="48"/>
      <c r="S7" s="48"/>
      <c r="T7" s="43"/>
      <c r="U7" s="43"/>
      <c r="V7" s="43"/>
      <c r="W7" s="44"/>
      <c r="X7" s="45"/>
      <c r="Y7" s="43"/>
    </row>
    <row r="8" spans="1:25" s="41" customFormat="1" ht="13.8" x14ac:dyDescent="0.3">
      <c r="A8" s="50"/>
      <c r="E8" s="51"/>
      <c r="F8" s="52"/>
      <c r="H8" s="53"/>
      <c r="I8" s="51"/>
      <c r="J8" s="54"/>
      <c r="K8" s="55"/>
      <c r="L8" s="56"/>
      <c r="M8" s="42"/>
      <c r="N8" s="42"/>
      <c r="O8" s="42"/>
      <c r="P8" s="42"/>
      <c r="Q8" s="47"/>
      <c r="R8" s="48"/>
      <c r="S8" s="48"/>
      <c r="T8" s="43"/>
      <c r="U8" s="43"/>
      <c r="V8" s="43"/>
      <c r="W8" s="43"/>
      <c r="X8" s="43"/>
      <c r="Y8" s="43"/>
    </row>
    <row r="9" spans="1:25" s="41" customFormat="1" ht="13.8" x14ac:dyDescent="0.3">
      <c r="E9" s="51"/>
      <c r="F9" s="53"/>
      <c r="H9" s="53"/>
      <c r="I9" s="51"/>
      <c r="J9" s="55"/>
      <c r="K9" s="55"/>
      <c r="L9" s="56"/>
      <c r="M9" s="42"/>
      <c r="N9" s="42"/>
      <c r="O9" s="42"/>
      <c r="P9" s="42"/>
      <c r="Q9" s="47"/>
      <c r="R9" s="48"/>
      <c r="S9" s="48"/>
      <c r="T9" s="43"/>
      <c r="U9" s="43"/>
      <c r="V9" s="43"/>
      <c r="W9" s="43"/>
      <c r="X9" s="43"/>
      <c r="Y9" s="43"/>
    </row>
    <row r="10" spans="1:25" s="41" customFormat="1" ht="13.8" x14ac:dyDescent="0.3">
      <c r="E10" s="51"/>
      <c r="F10" s="53"/>
      <c r="H10" s="53"/>
      <c r="I10" s="51"/>
      <c r="J10" s="52"/>
      <c r="K10" s="53"/>
      <c r="L10" s="56"/>
      <c r="M10" s="42"/>
      <c r="N10" s="42"/>
      <c r="O10" s="42"/>
      <c r="P10" s="42"/>
      <c r="Q10" s="47"/>
      <c r="R10" s="48"/>
      <c r="S10" s="48"/>
      <c r="T10" s="43"/>
      <c r="U10" s="43"/>
      <c r="V10" s="43"/>
      <c r="W10" s="43"/>
      <c r="X10" s="43"/>
      <c r="Y10" s="43"/>
    </row>
    <row r="11" spans="1:25" s="41" customFormat="1" ht="13.8" x14ac:dyDescent="0.3">
      <c r="E11" s="51"/>
      <c r="F11" s="53"/>
      <c r="I11" s="57"/>
      <c r="J11" s="52"/>
      <c r="M11" s="42"/>
      <c r="N11" s="42"/>
      <c r="O11" s="42"/>
      <c r="P11" s="42"/>
      <c r="Q11" s="42"/>
      <c r="R11" s="42"/>
      <c r="S11" s="42"/>
      <c r="T11" s="43"/>
      <c r="U11" s="43"/>
      <c r="V11" s="43"/>
      <c r="W11" s="43"/>
      <c r="X11" s="43"/>
      <c r="Y11" s="43"/>
    </row>
    <row r="12" spans="1:25" x14ac:dyDescent="0.3">
      <c r="C12" s="59" t="str">
        <f>G4</f>
        <v>IMPORTANT INFORMATION</v>
      </c>
      <c r="M12" s="42"/>
      <c r="N12" s="42"/>
      <c r="O12" s="42"/>
      <c r="P12" s="42"/>
      <c r="Q12" s="60"/>
      <c r="R12" s="60"/>
      <c r="S12" s="60"/>
    </row>
    <row r="13" spans="1:25" s="41" customFormat="1" ht="13.8" x14ac:dyDescent="0.3">
      <c r="M13" s="42"/>
      <c r="N13" s="42"/>
      <c r="O13" s="42"/>
      <c r="P13" s="42"/>
      <c r="Q13" s="42"/>
      <c r="R13" s="42"/>
      <c r="S13" s="42"/>
      <c r="T13" s="43"/>
      <c r="U13" s="43"/>
      <c r="V13" s="43"/>
      <c r="W13" s="43"/>
      <c r="X13" s="43"/>
      <c r="Y13" s="43"/>
    </row>
    <row r="14" spans="1:25" s="41" customFormat="1" ht="13.8" x14ac:dyDescent="0.3">
      <c r="B14" s="62" t="s">
        <v>27</v>
      </c>
      <c r="M14" s="42"/>
      <c r="N14" s="42"/>
      <c r="O14" s="42"/>
      <c r="P14" s="42"/>
      <c r="Q14" s="42"/>
      <c r="R14" s="42"/>
      <c r="S14" s="42"/>
      <c r="T14" s="43"/>
      <c r="U14" s="43"/>
      <c r="V14" s="43"/>
      <c r="W14" s="43"/>
      <c r="X14" s="43"/>
      <c r="Y14" s="43"/>
    </row>
    <row r="15" spans="1:25" s="41" customFormat="1" ht="13.8" x14ac:dyDescent="0.3">
      <c r="A15" s="63"/>
      <c r="K15" s="63"/>
      <c r="M15" s="47"/>
      <c r="N15" s="47"/>
      <c r="O15" s="47"/>
      <c r="P15" s="47"/>
      <c r="Q15" s="47"/>
      <c r="R15" s="48"/>
      <c r="S15" s="48"/>
      <c r="T15" s="43"/>
      <c r="U15" s="43"/>
      <c r="V15" s="43"/>
      <c r="W15" s="43"/>
      <c r="X15" s="43"/>
      <c r="Y15" s="43"/>
    </row>
    <row r="16" spans="1:25" s="41" customFormat="1" ht="12.75" customHeight="1" x14ac:dyDescent="0.3">
      <c r="B16" s="111" t="s">
        <v>46</v>
      </c>
      <c r="C16" s="111"/>
      <c r="D16" s="111"/>
      <c r="E16" s="111"/>
      <c r="F16" s="111"/>
      <c r="G16" s="111"/>
      <c r="H16" s="111"/>
      <c r="I16" s="111"/>
      <c r="J16" s="111"/>
      <c r="M16" s="47"/>
      <c r="N16" s="47"/>
      <c r="O16" s="47"/>
      <c r="P16" s="47"/>
      <c r="Q16" s="47"/>
      <c r="R16" s="48"/>
      <c r="S16" s="48"/>
      <c r="T16" s="43"/>
      <c r="U16" s="43"/>
      <c r="V16" s="43"/>
      <c r="W16" s="43"/>
      <c r="X16" s="43"/>
      <c r="Y16" s="43"/>
    </row>
    <row r="17" spans="1:25" s="41" customFormat="1" ht="13.8" x14ac:dyDescent="0.3">
      <c r="B17" s="111"/>
      <c r="C17" s="111"/>
      <c r="D17" s="111"/>
      <c r="E17" s="111"/>
      <c r="F17" s="111"/>
      <c r="G17" s="111"/>
      <c r="H17" s="111"/>
      <c r="I17" s="111"/>
      <c r="J17" s="111"/>
      <c r="M17" s="47"/>
      <c r="N17" s="47"/>
      <c r="O17" s="47"/>
      <c r="P17" s="47"/>
      <c r="Q17" s="47"/>
      <c r="R17" s="48"/>
      <c r="S17" s="48"/>
      <c r="T17" s="43"/>
      <c r="U17" s="43"/>
      <c r="V17" s="43"/>
      <c r="W17" s="43"/>
      <c r="X17" s="43"/>
      <c r="Y17" s="43"/>
    </row>
    <row r="18" spans="1:25" s="41" customFormat="1" ht="13.8" x14ac:dyDescent="0.3">
      <c r="B18" s="111"/>
      <c r="C18" s="111"/>
      <c r="D18" s="111"/>
      <c r="E18" s="111"/>
      <c r="F18" s="111"/>
      <c r="G18" s="111"/>
      <c r="H18" s="111"/>
      <c r="I18" s="111"/>
      <c r="J18" s="111"/>
      <c r="M18" s="47"/>
      <c r="N18" s="47"/>
      <c r="O18" s="47"/>
      <c r="P18" s="47"/>
      <c r="Q18" s="47"/>
      <c r="R18" s="48"/>
      <c r="S18" s="48"/>
      <c r="T18" s="43"/>
      <c r="U18" s="43"/>
      <c r="V18" s="43"/>
      <c r="W18" s="43"/>
      <c r="X18" s="43"/>
      <c r="Y18" s="43"/>
    </row>
    <row r="19" spans="1:25" s="41" customFormat="1" ht="13.8" x14ac:dyDescent="0.3">
      <c r="B19" s="111"/>
      <c r="C19" s="111"/>
      <c r="D19" s="111"/>
      <c r="E19" s="111"/>
      <c r="F19" s="111"/>
      <c r="G19" s="111"/>
      <c r="H19" s="111"/>
      <c r="I19" s="111"/>
      <c r="J19" s="111"/>
      <c r="M19" s="47"/>
      <c r="N19" s="47"/>
      <c r="O19" s="47"/>
      <c r="P19" s="47"/>
      <c r="Q19" s="47"/>
      <c r="R19" s="48"/>
      <c r="S19" s="48"/>
      <c r="T19" s="43"/>
      <c r="U19" s="43"/>
      <c r="V19" s="43"/>
      <c r="W19" s="43"/>
      <c r="X19" s="43"/>
      <c r="Y19" s="43"/>
    </row>
    <row r="20" spans="1:25" s="41" customFormat="1" ht="12.75" customHeight="1" x14ac:dyDescent="0.3">
      <c r="A20" s="63"/>
      <c r="B20" s="65" t="s">
        <v>44</v>
      </c>
      <c r="C20" s="63"/>
      <c r="D20" s="63"/>
      <c r="E20" s="63"/>
      <c r="F20" s="63"/>
      <c r="G20" s="63"/>
      <c r="H20" s="63"/>
      <c r="I20" s="63"/>
      <c r="J20" s="63"/>
      <c r="K20" s="63"/>
      <c r="M20" s="47"/>
      <c r="N20" s="47"/>
      <c r="O20" s="47"/>
      <c r="P20" s="47"/>
      <c r="Q20" s="47"/>
      <c r="R20" s="48"/>
      <c r="S20" s="48"/>
      <c r="T20" s="43"/>
      <c r="U20" s="43"/>
      <c r="V20" s="43"/>
      <c r="W20" s="43"/>
      <c r="X20" s="43"/>
      <c r="Y20" s="43"/>
    </row>
    <row r="21" spans="1:25" s="41" customFormat="1" ht="13.8" x14ac:dyDescent="0.3">
      <c r="A21" s="63"/>
      <c r="B21" s="65"/>
      <c r="C21" s="63"/>
      <c r="D21" s="63"/>
      <c r="E21" s="63"/>
      <c r="F21" s="63"/>
      <c r="G21" s="63"/>
      <c r="H21" s="63"/>
      <c r="I21" s="63"/>
      <c r="J21" s="63"/>
      <c r="K21" s="63"/>
      <c r="M21" s="47"/>
      <c r="N21" s="47"/>
      <c r="O21" s="47"/>
      <c r="P21" s="47"/>
      <c r="Q21" s="47"/>
      <c r="R21" s="48"/>
      <c r="S21" s="48"/>
      <c r="T21" s="43"/>
      <c r="U21" s="43"/>
      <c r="V21" s="43"/>
      <c r="W21" s="43"/>
      <c r="X21" s="43"/>
      <c r="Y21" s="43"/>
    </row>
    <row r="22" spans="1:25" s="41" customFormat="1" ht="13.8" x14ac:dyDescent="0.3">
      <c r="A22" s="63"/>
      <c r="B22" s="111" t="s">
        <v>47</v>
      </c>
      <c r="C22" s="111"/>
      <c r="D22" s="111"/>
      <c r="E22" s="111"/>
      <c r="F22" s="111"/>
      <c r="G22" s="111"/>
      <c r="H22" s="111"/>
      <c r="I22" s="111"/>
      <c r="J22" s="111"/>
      <c r="K22" s="63"/>
      <c r="M22" s="47"/>
      <c r="N22" s="47"/>
      <c r="O22" s="47"/>
      <c r="P22" s="47"/>
      <c r="Q22" s="47"/>
      <c r="R22" s="48"/>
      <c r="S22" s="48"/>
      <c r="T22" s="43"/>
      <c r="U22" s="43"/>
      <c r="V22" s="43"/>
      <c r="W22" s="43"/>
      <c r="X22" s="43"/>
      <c r="Y22" s="43"/>
    </row>
    <row r="23" spans="1:25" s="41" customFormat="1" ht="13.8" x14ac:dyDescent="0.3">
      <c r="A23" s="63"/>
      <c r="B23" s="111"/>
      <c r="C23" s="111"/>
      <c r="D23" s="111"/>
      <c r="E23" s="111"/>
      <c r="F23" s="111"/>
      <c r="G23" s="111"/>
      <c r="H23" s="111"/>
      <c r="I23" s="111"/>
      <c r="J23" s="111"/>
      <c r="K23" s="63"/>
      <c r="M23" s="47"/>
      <c r="N23" s="47"/>
      <c r="O23" s="47"/>
      <c r="P23" s="47"/>
      <c r="Q23" s="47"/>
      <c r="R23" s="48"/>
      <c r="S23" s="64"/>
      <c r="T23" s="43"/>
      <c r="U23" s="43"/>
      <c r="V23" s="43"/>
      <c r="W23" s="43"/>
      <c r="X23" s="43"/>
      <c r="Y23" s="43"/>
    </row>
    <row r="24" spans="1:25" s="41" customFormat="1" ht="13.8" x14ac:dyDescent="0.3">
      <c r="A24" s="63"/>
      <c r="B24" s="111"/>
      <c r="C24" s="111"/>
      <c r="D24" s="111"/>
      <c r="E24" s="111"/>
      <c r="F24" s="111"/>
      <c r="G24" s="111"/>
      <c r="H24" s="111"/>
      <c r="I24" s="111"/>
      <c r="J24" s="111"/>
      <c r="K24" s="63"/>
      <c r="M24" s="47"/>
      <c r="N24" s="47"/>
      <c r="O24" s="47"/>
      <c r="P24" s="47"/>
      <c r="Q24" s="47"/>
      <c r="R24" s="48"/>
      <c r="S24" s="64"/>
      <c r="T24" s="43"/>
      <c r="U24" s="43"/>
      <c r="V24" s="43"/>
      <c r="W24" s="43"/>
      <c r="X24" s="43"/>
      <c r="Y24" s="43"/>
    </row>
    <row r="25" spans="1:25" s="41" customFormat="1" ht="12.75" customHeight="1" x14ac:dyDescent="0.3">
      <c r="A25" s="63"/>
      <c r="B25" s="102"/>
      <c r="C25" s="102"/>
      <c r="D25" s="102"/>
      <c r="E25" s="102"/>
      <c r="F25" s="104" t="s">
        <v>63</v>
      </c>
      <c r="G25" s="102"/>
      <c r="H25" s="102"/>
      <c r="I25" s="102"/>
      <c r="J25" s="102"/>
      <c r="K25" s="63"/>
      <c r="M25" s="47"/>
      <c r="N25" s="47"/>
      <c r="O25" s="47"/>
      <c r="P25" s="47"/>
      <c r="Q25" s="47"/>
      <c r="R25" s="48"/>
      <c r="S25" s="48"/>
      <c r="T25" s="43"/>
      <c r="U25" s="43"/>
      <c r="V25" s="43"/>
      <c r="W25" s="43"/>
      <c r="X25" s="43"/>
      <c r="Y25" s="43"/>
    </row>
    <row r="26" spans="1:25" s="41" customFormat="1" ht="13.8" x14ac:dyDescent="0.3">
      <c r="A26" s="63"/>
      <c r="B26" s="111" t="s">
        <v>48</v>
      </c>
      <c r="C26" s="111"/>
      <c r="D26" s="111"/>
      <c r="E26" s="111"/>
      <c r="F26" s="111"/>
      <c r="G26" s="111"/>
      <c r="H26" s="111"/>
      <c r="I26" s="111"/>
      <c r="J26" s="111"/>
      <c r="K26" s="63"/>
      <c r="M26" s="47"/>
      <c r="N26" s="47"/>
      <c r="O26" s="47"/>
      <c r="P26" s="47"/>
      <c r="Q26" s="47"/>
      <c r="R26" s="48"/>
      <c r="S26" s="48"/>
      <c r="T26" s="43"/>
      <c r="U26" s="43"/>
      <c r="V26" s="43"/>
      <c r="W26" s="43"/>
      <c r="X26" s="43"/>
      <c r="Y26" s="43"/>
    </row>
    <row r="27" spans="1:25" s="41" customFormat="1" ht="13.8" x14ac:dyDescent="0.3">
      <c r="A27" s="63"/>
      <c r="B27" s="111"/>
      <c r="C27" s="111"/>
      <c r="D27" s="111"/>
      <c r="E27" s="111"/>
      <c r="F27" s="111"/>
      <c r="G27" s="111"/>
      <c r="H27" s="111"/>
      <c r="I27" s="111"/>
      <c r="J27" s="111"/>
      <c r="K27" s="63"/>
      <c r="M27" s="47"/>
      <c r="N27" s="47"/>
      <c r="O27" s="47"/>
      <c r="P27" s="47"/>
      <c r="Q27" s="47"/>
      <c r="R27" s="48"/>
      <c r="S27" s="48"/>
      <c r="T27" s="43"/>
      <c r="U27" s="43"/>
      <c r="V27" s="43"/>
      <c r="W27" s="43"/>
      <c r="X27" s="43"/>
      <c r="Y27" s="43"/>
    </row>
    <row r="28" spans="1:25" s="41" customFormat="1" ht="13.8" x14ac:dyDescent="0.3">
      <c r="A28" s="63"/>
      <c r="B28" s="102"/>
      <c r="C28" s="102"/>
      <c r="D28" s="102"/>
      <c r="E28" s="102"/>
      <c r="F28" s="102"/>
      <c r="G28" s="102"/>
      <c r="H28" s="102"/>
      <c r="I28" s="102"/>
      <c r="J28" s="102"/>
      <c r="K28" s="63"/>
      <c r="M28" s="47"/>
      <c r="N28" s="47"/>
      <c r="O28" s="47"/>
      <c r="P28" s="47"/>
      <c r="Q28" s="47"/>
      <c r="R28" s="48"/>
      <c r="S28" s="48"/>
      <c r="T28" s="43"/>
      <c r="U28" s="43"/>
      <c r="V28" s="43"/>
      <c r="W28" s="43"/>
      <c r="X28" s="43"/>
      <c r="Y28" s="43"/>
    </row>
    <row r="29" spans="1:25" s="41" customFormat="1" ht="13.8" x14ac:dyDescent="0.3">
      <c r="A29" s="63"/>
      <c r="B29" s="111" t="s">
        <v>49</v>
      </c>
      <c r="C29" s="111"/>
      <c r="D29" s="111"/>
      <c r="E29" s="111"/>
      <c r="F29" s="111"/>
      <c r="G29" s="111"/>
      <c r="H29" s="111"/>
      <c r="I29" s="111"/>
      <c r="J29" s="111"/>
      <c r="K29" s="63"/>
      <c r="M29" s="47"/>
      <c r="N29" s="47"/>
      <c r="O29" s="47"/>
      <c r="P29" s="47"/>
      <c r="Q29" s="47"/>
      <c r="R29" s="48"/>
      <c r="S29" s="48"/>
      <c r="T29" s="43"/>
      <c r="U29" s="43"/>
      <c r="V29" s="43"/>
      <c r="W29" s="43"/>
      <c r="X29" s="43"/>
      <c r="Y29" s="43"/>
    </row>
    <row r="30" spans="1:25" s="41" customFormat="1" ht="13.8" x14ac:dyDescent="0.3">
      <c r="A30" s="63"/>
      <c r="B30" s="111"/>
      <c r="C30" s="111"/>
      <c r="D30" s="111"/>
      <c r="E30" s="111"/>
      <c r="F30" s="111"/>
      <c r="G30" s="111"/>
      <c r="H30" s="111"/>
      <c r="I30" s="111"/>
      <c r="J30" s="111"/>
      <c r="K30" s="63"/>
      <c r="M30" s="47"/>
      <c r="N30" s="47"/>
      <c r="O30" s="47"/>
      <c r="P30" s="47"/>
      <c r="Q30" s="47"/>
      <c r="R30" s="48"/>
      <c r="S30" s="48"/>
      <c r="T30" s="43"/>
      <c r="U30" s="43"/>
      <c r="V30" s="43"/>
      <c r="W30" s="43"/>
      <c r="X30" s="43"/>
      <c r="Y30" s="43"/>
    </row>
    <row r="31" spans="1:25" s="41" customFormat="1" ht="12.75" customHeight="1" x14ac:dyDescent="0.3">
      <c r="A31" s="63"/>
      <c r="B31" s="111"/>
      <c r="C31" s="111"/>
      <c r="D31" s="111"/>
      <c r="E31" s="111"/>
      <c r="F31" s="111"/>
      <c r="G31" s="111"/>
      <c r="H31" s="111"/>
      <c r="I31" s="111"/>
      <c r="J31" s="111"/>
      <c r="K31" s="63"/>
      <c r="M31" s="47"/>
      <c r="N31" s="47"/>
      <c r="O31" s="47"/>
      <c r="P31" s="47"/>
      <c r="Q31" s="47"/>
      <c r="R31" s="48"/>
      <c r="S31" s="48"/>
      <c r="T31" s="43"/>
      <c r="U31" s="43"/>
      <c r="V31" s="43"/>
      <c r="W31" s="43"/>
      <c r="X31" s="43"/>
      <c r="Y31" s="43"/>
    </row>
    <row r="32" spans="1:25" s="41" customFormat="1" ht="13.8" x14ac:dyDescent="0.3">
      <c r="A32" s="63"/>
      <c r="B32" s="111"/>
      <c r="C32" s="111"/>
      <c r="D32" s="111"/>
      <c r="E32" s="111"/>
      <c r="F32" s="111"/>
      <c r="G32" s="111"/>
      <c r="H32" s="111"/>
      <c r="I32" s="111"/>
      <c r="J32" s="111"/>
      <c r="K32" s="63"/>
      <c r="M32" s="47"/>
      <c r="N32" s="47"/>
      <c r="O32" s="47"/>
      <c r="P32" s="47"/>
      <c r="Q32" s="47"/>
      <c r="R32" s="48"/>
      <c r="S32" s="48"/>
      <c r="T32" s="43"/>
      <c r="U32" s="43"/>
      <c r="V32" s="43"/>
      <c r="W32" s="43"/>
      <c r="X32" s="43"/>
      <c r="Y32" s="43"/>
    </row>
    <row r="33" spans="1:25" s="41" customFormat="1" ht="12.75" customHeight="1" x14ac:dyDescent="0.3">
      <c r="A33" s="63"/>
      <c r="B33" s="111"/>
      <c r="C33" s="111"/>
      <c r="D33" s="111"/>
      <c r="E33" s="111"/>
      <c r="F33" s="111"/>
      <c r="G33" s="111"/>
      <c r="H33" s="111"/>
      <c r="I33" s="111"/>
      <c r="J33" s="111"/>
      <c r="K33" s="63"/>
      <c r="M33" s="47"/>
      <c r="N33" s="47"/>
      <c r="O33" s="47"/>
      <c r="P33" s="47"/>
      <c r="Q33" s="47"/>
      <c r="R33" s="48"/>
      <c r="S33" s="48"/>
      <c r="T33" s="43"/>
      <c r="U33" s="43"/>
      <c r="V33" s="43"/>
      <c r="W33" s="43"/>
      <c r="X33" s="43"/>
      <c r="Y33" s="43"/>
    </row>
    <row r="34" spans="1:25" s="41" customFormat="1" ht="13.8" x14ac:dyDescent="0.3">
      <c r="A34" s="63"/>
      <c r="B34" s="102"/>
      <c r="C34" s="102"/>
      <c r="D34" s="113" t="s">
        <v>28</v>
      </c>
      <c r="E34" s="113"/>
      <c r="F34" s="113"/>
      <c r="G34" s="113"/>
      <c r="H34" s="113"/>
      <c r="I34" s="102"/>
      <c r="J34" s="102"/>
      <c r="K34" s="63"/>
      <c r="M34" s="47"/>
      <c r="N34" s="47"/>
      <c r="O34" s="47"/>
      <c r="P34" s="47"/>
      <c r="Q34" s="47"/>
      <c r="R34" s="48"/>
      <c r="S34" s="64"/>
      <c r="T34" s="43"/>
      <c r="U34" s="43"/>
      <c r="V34" s="43"/>
      <c r="W34" s="43"/>
      <c r="X34" s="43"/>
      <c r="Y34" s="43"/>
    </row>
    <row r="35" spans="1:25" s="41" customFormat="1" ht="13.8" x14ac:dyDescent="0.3">
      <c r="A35" s="63"/>
      <c r="B35" s="63"/>
      <c r="C35" s="63"/>
      <c r="I35" s="63"/>
      <c r="J35" s="63"/>
      <c r="K35" s="63"/>
      <c r="M35" s="47"/>
      <c r="N35" s="47"/>
      <c r="O35" s="47"/>
      <c r="P35" s="47"/>
      <c r="Q35" s="47"/>
      <c r="R35" s="48"/>
      <c r="S35" s="64"/>
      <c r="T35" s="43"/>
      <c r="U35" s="43"/>
      <c r="V35" s="43"/>
      <c r="W35" s="43"/>
      <c r="X35" s="43"/>
      <c r="Y35" s="43"/>
    </row>
    <row r="36" spans="1:25" s="41" customFormat="1" ht="12.75" customHeight="1" x14ac:dyDescent="0.3">
      <c r="A36" s="63"/>
      <c r="B36" s="65" t="s">
        <v>29</v>
      </c>
      <c r="C36" s="63"/>
      <c r="D36" s="63"/>
      <c r="E36" s="63"/>
      <c r="F36" s="103"/>
      <c r="G36" s="63"/>
      <c r="H36" s="63"/>
      <c r="I36" s="63"/>
      <c r="J36" s="63"/>
      <c r="K36" s="63"/>
      <c r="M36" s="47"/>
      <c r="N36" s="47"/>
      <c r="O36" s="47"/>
      <c r="P36" s="47"/>
      <c r="Q36" s="47"/>
      <c r="R36" s="48"/>
      <c r="S36" s="48"/>
      <c r="T36" s="43"/>
      <c r="U36" s="43"/>
      <c r="V36" s="43"/>
      <c r="W36" s="43"/>
      <c r="X36" s="43"/>
      <c r="Y36" s="43"/>
    </row>
    <row r="37" spans="1:25" s="41" customFormat="1" ht="13.8" x14ac:dyDescent="0.3">
      <c r="A37" s="63"/>
      <c r="B37" s="65"/>
      <c r="C37" s="63"/>
      <c r="D37" s="63"/>
      <c r="E37" s="63"/>
      <c r="F37" s="103"/>
      <c r="G37" s="63"/>
      <c r="H37" s="63"/>
      <c r="I37" s="63"/>
      <c r="J37" s="63"/>
      <c r="K37" s="63"/>
      <c r="M37" s="47"/>
      <c r="N37" s="47"/>
      <c r="O37" s="47"/>
      <c r="P37" s="47"/>
      <c r="Q37" s="47"/>
      <c r="R37" s="48"/>
      <c r="S37" s="48"/>
      <c r="T37" s="43"/>
      <c r="U37" s="43"/>
      <c r="V37" s="43"/>
      <c r="W37" s="43"/>
      <c r="X37" s="43"/>
      <c r="Y37" s="43"/>
    </row>
    <row r="38" spans="1:25" s="41" customFormat="1" ht="13.8" x14ac:dyDescent="0.3">
      <c r="A38" s="63"/>
      <c r="B38" s="111" t="s">
        <v>50</v>
      </c>
      <c r="C38" s="111"/>
      <c r="D38" s="111"/>
      <c r="E38" s="111"/>
      <c r="F38" s="111"/>
      <c r="G38" s="111"/>
      <c r="H38" s="111"/>
      <c r="I38" s="111"/>
      <c r="J38" s="111"/>
      <c r="K38" s="63"/>
      <c r="M38" s="47"/>
      <c r="N38" s="47"/>
      <c r="O38" s="47"/>
      <c r="P38" s="47"/>
      <c r="Q38" s="47"/>
      <c r="R38" s="48"/>
      <c r="S38" s="48"/>
      <c r="T38" s="43"/>
      <c r="U38" s="43"/>
      <c r="V38" s="43"/>
      <c r="W38" s="43"/>
      <c r="X38" s="43"/>
      <c r="Y38" s="43"/>
    </row>
    <row r="39" spans="1:25" s="41" customFormat="1" ht="13.8" x14ac:dyDescent="0.3">
      <c r="A39" s="63"/>
      <c r="B39" s="111"/>
      <c r="C39" s="111"/>
      <c r="D39" s="111"/>
      <c r="E39" s="111"/>
      <c r="F39" s="111"/>
      <c r="G39" s="111"/>
      <c r="H39" s="111"/>
      <c r="I39" s="111"/>
      <c r="J39" s="111"/>
      <c r="K39" s="63"/>
      <c r="M39" s="47"/>
      <c r="N39" s="47"/>
      <c r="O39" s="47"/>
      <c r="P39" s="47"/>
      <c r="Q39" s="47"/>
      <c r="R39" s="48"/>
      <c r="S39" s="48"/>
      <c r="T39" s="43"/>
      <c r="U39" s="43"/>
      <c r="V39" s="43"/>
      <c r="W39" s="43"/>
      <c r="X39" s="43"/>
      <c r="Y39" s="43"/>
    </row>
    <row r="40" spans="1:25" s="41" customFormat="1" ht="13.8" x14ac:dyDescent="0.3">
      <c r="A40" s="63"/>
      <c r="B40" s="102"/>
      <c r="C40" s="102"/>
      <c r="D40" s="102"/>
      <c r="E40" s="102"/>
      <c r="F40" s="102"/>
      <c r="G40" s="102"/>
      <c r="H40" s="102"/>
      <c r="I40" s="102"/>
      <c r="J40" s="102"/>
      <c r="K40" s="63"/>
      <c r="M40" s="47"/>
      <c r="N40" s="47"/>
      <c r="O40" s="47"/>
      <c r="P40" s="47"/>
      <c r="Q40" s="47"/>
      <c r="R40" s="48"/>
      <c r="S40" s="48"/>
      <c r="T40" s="43"/>
      <c r="U40" s="43"/>
      <c r="V40" s="43"/>
      <c r="W40" s="43"/>
      <c r="X40" s="43"/>
      <c r="Y40" s="43"/>
    </row>
    <row r="41" spans="1:25" s="41" customFormat="1" ht="13.8" x14ac:dyDescent="0.3">
      <c r="A41" s="63"/>
      <c r="B41" s="111" t="s">
        <v>51</v>
      </c>
      <c r="C41" s="111"/>
      <c r="D41" s="111"/>
      <c r="E41" s="111"/>
      <c r="F41" s="111"/>
      <c r="G41" s="111"/>
      <c r="H41" s="111"/>
      <c r="I41" s="111"/>
      <c r="J41" s="111"/>
      <c r="K41" s="63"/>
      <c r="M41" s="47"/>
      <c r="N41" s="47"/>
      <c r="O41" s="47"/>
      <c r="P41" s="47"/>
      <c r="Q41" s="47"/>
      <c r="R41" s="48"/>
      <c r="S41" s="48"/>
      <c r="T41" s="43"/>
      <c r="U41" s="43"/>
      <c r="V41" s="43"/>
      <c r="W41" s="43"/>
      <c r="X41" s="43"/>
      <c r="Y41" s="43"/>
    </row>
    <row r="42" spans="1:25" s="41" customFormat="1" ht="13.8" x14ac:dyDescent="0.3">
      <c r="A42" s="63"/>
      <c r="B42" s="111"/>
      <c r="C42" s="111"/>
      <c r="D42" s="111"/>
      <c r="E42" s="111"/>
      <c r="F42" s="111"/>
      <c r="G42" s="111"/>
      <c r="H42" s="111"/>
      <c r="I42" s="111"/>
      <c r="J42" s="111"/>
      <c r="K42" s="63"/>
      <c r="M42" s="47"/>
      <c r="N42" s="47"/>
      <c r="O42" s="47"/>
      <c r="P42" s="47"/>
      <c r="Q42" s="47"/>
      <c r="R42" s="48"/>
      <c r="S42" s="48"/>
      <c r="T42" s="43"/>
      <c r="U42" s="43"/>
      <c r="V42" s="43"/>
      <c r="W42" s="43"/>
      <c r="X42" s="43"/>
      <c r="Y42" s="43"/>
    </row>
    <row r="43" spans="1:25" s="41" customFormat="1" ht="13.8" x14ac:dyDescent="0.3">
      <c r="A43" s="63"/>
      <c r="B43" s="111"/>
      <c r="C43" s="111"/>
      <c r="D43" s="111"/>
      <c r="E43" s="111"/>
      <c r="F43" s="111"/>
      <c r="G43" s="111"/>
      <c r="H43" s="111"/>
      <c r="I43" s="111"/>
      <c r="J43" s="111"/>
      <c r="K43" s="63"/>
      <c r="M43" s="47"/>
      <c r="N43" s="47"/>
      <c r="O43" s="47"/>
      <c r="P43" s="47"/>
      <c r="Q43" s="47"/>
      <c r="R43" s="48"/>
      <c r="S43" s="48"/>
      <c r="T43" s="43"/>
      <c r="U43" s="43"/>
      <c r="V43" s="43"/>
      <c r="W43" s="43"/>
      <c r="X43" s="43"/>
      <c r="Y43" s="43"/>
    </row>
    <row r="44" spans="1:25" s="41" customFormat="1" ht="13.8" x14ac:dyDescent="0.3">
      <c r="A44" s="63"/>
      <c r="B44" s="102"/>
      <c r="C44" s="102"/>
      <c r="D44" s="102"/>
      <c r="E44" s="102"/>
      <c r="F44" s="102"/>
      <c r="G44" s="102"/>
      <c r="H44" s="102"/>
      <c r="I44" s="102"/>
      <c r="J44" s="102"/>
      <c r="K44" s="63"/>
      <c r="M44" s="47"/>
      <c r="N44" s="47"/>
      <c r="O44" s="47"/>
      <c r="P44" s="47"/>
      <c r="Q44" s="47"/>
      <c r="R44" s="48"/>
      <c r="S44" s="48"/>
      <c r="T44" s="43"/>
      <c r="U44" s="43"/>
      <c r="V44" s="43"/>
      <c r="W44" s="43"/>
      <c r="X44" s="43"/>
      <c r="Y44" s="43"/>
    </row>
    <row r="45" spans="1:25" s="41" customFormat="1" ht="12.75" customHeight="1" x14ac:dyDescent="0.3">
      <c r="A45" s="63"/>
      <c r="B45" s="111" t="s">
        <v>45</v>
      </c>
      <c r="C45" s="111"/>
      <c r="D45" s="111"/>
      <c r="E45" s="111"/>
      <c r="F45" s="111"/>
      <c r="G45" s="111"/>
      <c r="H45" s="111"/>
      <c r="I45" s="111"/>
      <c r="J45" s="111"/>
      <c r="K45" s="63"/>
      <c r="M45" s="47"/>
      <c r="N45" s="47"/>
      <c r="O45" s="47"/>
      <c r="P45" s="47"/>
      <c r="Q45" s="47"/>
      <c r="R45" s="48"/>
      <c r="S45" s="48"/>
      <c r="T45" s="43"/>
      <c r="U45" s="43"/>
      <c r="V45" s="43"/>
      <c r="W45" s="43"/>
      <c r="X45" s="43"/>
      <c r="Y45" s="43"/>
    </row>
    <row r="46" spans="1:25" s="41" customFormat="1" ht="13.8" x14ac:dyDescent="0.3">
      <c r="A46" s="63"/>
      <c r="B46" s="111"/>
      <c r="C46" s="111"/>
      <c r="D46" s="111"/>
      <c r="E46" s="111"/>
      <c r="F46" s="111"/>
      <c r="G46" s="111"/>
      <c r="H46" s="111"/>
      <c r="I46" s="111"/>
      <c r="J46" s="111"/>
      <c r="K46" s="63"/>
      <c r="M46" s="47"/>
      <c r="N46" s="47"/>
      <c r="O46" s="47"/>
      <c r="P46" s="47"/>
      <c r="Q46" s="47"/>
      <c r="R46" s="48"/>
      <c r="S46" s="48"/>
      <c r="T46" s="43"/>
      <c r="U46" s="43"/>
      <c r="V46" s="43"/>
      <c r="W46" s="43"/>
      <c r="X46" s="43"/>
      <c r="Y46" s="43"/>
    </row>
    <row r="47" spans="1:25" s="41" customFormat="1" ht="13.8" x14ac:dyDescent="0.3">
      <c r="A47" s="63"/>
      <c r="B47" s="111"/>
      <c r="C47" s="111"/>
      <c r="D47" s="111"/>
      <c r="E47" s="111"/>
      <c r="F47" s="111"/>
      <c r="G47" s="111"/>
      <c r="H47" s="111"/>
      <c r="I47" s="111"/>
      <c r="J47" s="111"/>
      <c r="K47" s="63"/>
      <c r="M47" s="47"/>
      <c r="N47" s="47"/>
      <c r="O47" s="47"/>
      <c r="P47" s="47"/>
      <c r="Q47" s="47"/>
      <c r="R47" s="48"/>
      <c r="S47" s="48"/>
      <c r="T47" s="43"/>
      <c r="U47" s="43"/>
      <c r="V47" s="43"/>
      <c r="W47" s="43"/>
      <c r="X47" s="43"/>
      <c r="Y47" s="43"/>
    </row>
    <row r="48" spans="1:25" s="41" customFormat="1" ht="12.75" customHeight="1" x14ac:dyDescent="0.3">
      <c r="A48" s="63"/>
      <c r="B48" s="111"/>
      <c r="C48" s="111"/>
      <c r="D48" s="111"/>
      <c r="E48" s="111"/>
      <c r="F48" s="111"/>
      <c r="G48" s="111"/>
      <c r="H48" s="111"/>
      <c r="I48" s="111"/>
      <c r="J48" s="111"/>
      <c r="K48" s="63"/>
      <c r="M48" s="47"/>
      <c r="N48" s="47"/>
      <c r="O48" s="47"/>
      <c r="P48" s="47"/>
      <c r="Q48" s="47"/>
      <c r="R48" s="48"/>
      <c r="S48" s="48"/>
      <c r="T48" s="43"/>
      <c r="U48" s="43"/>
      <c r="V48" s="43"/>
      <c r="W48" s="43"/>
      <c r="X48" s="43"/>
      <c r="Y48" s="43"/>
    </row>
    <row r="49" spans="1:25" s="41" customFormat="1" ht="13.8" x14ac:dyDescent="0.3">
      <c r="A49" s="63"/>
      <c r="B49" s="63" t="s">
        <v>52</v>
      </c>
      <c r="C49" s="63"/>
      <c r="D49" s="63"/>
      <c r="E49" s="63"/>
      <c r="F49" s="63"/>
      <c r="G49" s="63"/>
      <c r="H49" s="63"/>
      <c r="I49" s="63"/>
      <c r="J49" s="63"/>
      <c r="K49" s="63"/>
      <c r="M49" s="47"/>
      <c r="N49" s="47"/>
      <c r="O49" s="47"/>
      <c r="P49" s="47"/>
      <c r="Q49" s="47"/>
      <c r="R49" s="48"/>
      <c r="S49" s="48"/>
      <c r="T49" s="43"/>
      <c r="U49" s="43"/>
      <c r="V49" s="43"/>
      <c r="W49" s="43"/>
      <c r="X49" s="43"/>
      <c r="Y49" s="43"/>
    </row>
    <row r="50" spans="1:25" s="41" customFormat="1" ht="13.8" x14ac:dyDescent="0.3">
      <c r="A50" s="63"/>
      <c r="B50" s="63"/>
      <c r="C50" s="63"/>
      <c r="D50" s="63"/>
      <c r="F50" s="104" t="s">
        <v>64</v>
      </c>
      <c r="G50" s="103"/>
      <c r="H50" s="63"/>
      <c r="I50" s="63"/>
      <c r="J50" s="63"/>
      <c r="K50" s="63"/>
      <c r="M50" s="47"/>
      <c r="N50" s="47"/>
      <c r="O50" s="47"/>
      <c r="P50" s="47"/>
      <c r="Q50" s="47"/>
      <c r="R50" s="48"/>
      <c r="S50" s="48"/>
      <c r="T50" s="43"/>
      <c r="U50" s="43"/>
      <c r="V50" s="43"/>
      <c r="W50" s="43"/>
      <c r="X50" s="43"/>
      <c r="Y50" s="43"/>
    </row>
    <row r="51" spans="1:25" s="41" customFormat="1" ht="13.8" x14ac:dyDescent="0.3">
      <c r="A51" s="63"/>
      <c r="B51" s="63"/>
      <c r="C51" s="63"/>
      <c r="D51" s="63"/>
      <c r="E51" s="63"/>
      <c r="F51" s="63"/>
      <c r="G51" s="63"/>
      <c r="H51" s="63"/>
      <c r="I51" s="63"/>
      <c r="J51" s="63"/>
      <c r="K51" s="63"/>
      <c r="M51" s="47"/>
      <c r="N51" s="47"/>
      <c r="O51" s="47"/>
      <c r="P51" s="47"/>
      <c r="Q51" s="47"/>
      <c r="R51" s="48"/>
      <c r="S51" s="48"/>
      <c r="T51" s="43"/>
      <c r="U51" s="43"/>
      <c r="V51" s="43"/>
      <c r="W51" s="43"/>
      <c r="X51" s="43"/>
      <c r="Y51" s="43"/>
    </row>
    <row r="52" spans="1:25" s="41" customFormat="1" ht="12.75" customHeight="1" x14ac:dyDescent="0.3">
      <c r="A52" s="63"/>
      <c r="B52" s="65" t="s">
        <v>53</v>
      </c>
      <c r="C52" s="63"/>
      <c r="D52" s="63"/>
      <c r="E52" s="63"/>
      <c r="F52" s="63"/>
      <c r="G52" s="63"/>
      <c r="H52" s="63"/>
      <c r="I52" s="63"/>
      <c r="J52" s="63"/>
      <c r="K52" s="63"/>
      <c r="M52" s="47"/>
      <c r="N52" s="47"/>
      <c r="O52" s="47"/>
      <c r="P52" s="47"/>
      <c r="Q52" s="47"/>
      <c r="R52" s="48"/>
      <c r="S52" s="48"/>
      <c r="T52" s="43"/>
      <c r="U52" s="43"/>
      <c r="V52" s="43"/>
      <c r="W52" s="43"/>
      <c r="X52" s="43"/>
      <c r="Y52" s="43"/>
    </row>
    <row r="53" spans="1:25" s="41" customFormat="1" ht="13.8" x14ac:dyDescent="0.3">
      <c r="A53" s="63"/>
      <c r="B53" s="63"/>
      <c r="C53" s="63"/>
      <c r="D53" s="63"/>
      <c r="E53" s="63"/>
      <c r="F53" s="63"/>
      <c r="G53" s="63"/>
      <c r="H53" s="63"/>
      <c r="I53" s="63"/>
      <c r="J53" s="63"/>
      <c r="K53" s="63"/>
      <c r="M53" s="47"/>
      <c r="N53" s="47"/>
      <c r="O53" s="47"/>
      <c r="P53" s="47"/>
      <c r="Q53" s="47"/>
      <c r="R53" s="48"/>
      <c r="S53" s="48"/>
      <c r="T53" s="43"/>
      <c r="U53" s="43"/>
      <c r="V53" s="43"/>
      <c r="W53" s="43"/>
      <c r="X53" s="43"/>
      <c r="Y53" s="43"/>
    </row>
    <row r="54" spans="1:25" s="41" customFormat="1" ht="13.8" x14ac:dyDescent="0.3">
      <c r="A54" s="63"/>
      <c r="B54" s="112" t="s">
        <v>54</v>
      </c>
      <c r="C54" s="112"/>
      <c r="D54" s="112"/>
      <c r="E54" s="112"/>
      <c r="F54" s="112"/>
      <c r="G54" s="112"/>
      <c r="H54" s="112"/>
      <c r="I54" s="112"/>
      <c r="J54" s="112"/>
      <c r="K54" s="63"/>
      <c r="M54" s="47"/>
      <c r="N54" s="47"/>
      <c r="O54" s="47"/>
      <c r="P54" s="47"/>
      <c r="Q54" s="47"/>
      <c r="R54" s="48"/>
      <c r="S54" s="48"/>
      <c r="T54" s="43"/>
      <c r="U54" s="43"/>
      <c r="V54" s="43"/>
      <c r="W54" s="43"/>
      <c r="X54" s="43"/>
      <c r="Y54" s="43"/>
    </row>
    <row r="55" spans="1:25" s="41" customFormat="1" ht="13.8" x14ac:dyDescent="0.3">
      <c r="A55" s="63"/>
      <c r="B55" s="112"/>
      <c r="C55" s="112"/>
      <c r="D55" s="112"/>
      <c r="E55" s="112"/>
      <c r="F55" s="112"/>
      <c r="G55" s="112"/>
      <c r="H55" s="112"/>
      <c r="I55" s="112"/>
      <c r="J55" s="112"/>
      <c r="K55" s="63"/>
      <c r="M55" s="47"/>
      <c r="N55" s="47"/>
      <c r="O55" s="47"/>
      <c r="P55" s="47"/>
      <c r="Q55" s="47"/>
      <c r="R55" s="48"/>
      <c r="S55" s="48"/>
      <c r="T55" s="43"/>
      <c r="U55" s="43"/>
      <c r="V55" s="43"/>
      <c r="W55" s="43"/>
      <c r="X55" s="43"/>
      <c r="Y55" s="43"/>
    </row>
    <row r="56" spans="1:25" s="41" customFormat="1" ht="13.8" x14ac:dyDescent="0.3">
      <c r="A56" s="63"/>
      <c r="B56" s="112"/>
      <c r="C56" s="112"/>
      <c r="D56" s="112"/>
      <c r="E56" s="112"/>
      <c r="F56" s="112"/>
      <c r="G56" s="112"/>
      <c r="H56" s="112"/>
      <c r="I56" s="112"/>
      <c r="J56" s="112"/>
      <c r="K56" s="63"/>
      <c r="M56" s="47"/>
      <c r="N56" s="47"/>
      <c r="O56"/>
      <c r="P56" s="47"/>
      <c r="Q56" s="47"/>
      <c r="R56" s="48"/>
      <c r="S56" s="48"/>
      <c r="T56" s="43"/>
      <c r="U56" s="43"/>
      <c r="V56" s="43"/>
      <c r="W56" s="43"/>
      <c r="X56" s="43"/>
      <c r="Y56" s="43"/>
    </row>
    <row r="57" spans="1:25" s="41" customFormat="1" ht="13.8" x14ac:dyDescent="0.3">
      <c r="A57" s="63"/>
      <c r="B57" s="63"/>
      <c r="C57" s="63"/>
      <c r="D57" s="63"/>
      <c r="F57" s="103"/>
      <c r="G57" s="63"/>
      <c r="H57" s="63"/>
      <c r="I57" s="63"/>
      <c r="J57" s="63"/>
      <c r="K57" s="63"/>
      <c r="M57" s="47"/>
      <c r="N57" s="47"/>
      <c r="O57" s="47"/>
      <c r="P57" s="47"/>
      <c r="Q57" s="47"/>
      <c r="R57" s="48"/>
      <c r="S57" s="48"/>
      <c r="T57" s="43"/>
      <c r="U57" s="43"/>
      <c r="V57" s="43"/>
      <c r="W57" s="43"/>
      <c r="X57" s="43"/>
      <c r="Y57" s="43"/>
    </row>
    <row r="58" spans="1:25" s="41" customFormat="1" ht="13.8" x14ac:dyDescent="0.3">
      <c r="A58" s="63"/>
      <c r="B58" s="63"/>
      <c r="C58" s="63"/>
      <c r="D58" s="63"/>
      <c r="E58" s="63"/>
      <c r="F58" s="63"/>
      <c r="G58" s="63"/>
      <c r="H58" s="63"/>
      <c r="I58" s="63"/>
      <c r="J58" s="63"/>
      <c r="K58" s="63"/>
      <c r="M58" s="47"/>
      <c r="N58" s="47"/>
      <c r="O58" s="47"/>
      <c r="P58" s="47"/>
      <c r="Q58" s="47"/>
      <c r="R58" s="48"/>
      <c r="S58" s="48"/>
      <c r="T58" s="43"/>
      <c r="U58" s="43"/>
      <c r="V58" s="43"/>
      <c r="W58" s="43"/>
      <c r="X58" s="43"/>
      <c r="Y58" s="43"/>
    </row>
    <row r="59" spans="1:25" s="41" customFormat="1" ht="13.8" x14ac:dyDescent="0.3">
      <c r="K59" s="63"/>
      <c r="M59" s="47"/>
      <c r="N59" s="47"/>
      <c r="O59" s="105"/>
      <c r="P59" s="47"/>
      <c r="Q59" s="47"/>
      <c r="R59" s="48"/>
      <c r="S59" s="48"/>
      <c r="T59" s="43"/>
      <c r="U59" s="43"/>
      <c r="V59" s="43"/>
      <c r="W59" s="43"/>
      <c r="X59" s="43"/>
      <c r="Y59" s="43"/>
    </row>
    <row r="60" spans="1:25" s="41" customFormat="1" ht="13.8" x14ac:dyDescent="0.3">
      <c r="A60" s="63"/>
      <c r="B60" s="63" t="s">
        <v>55</v>
      </c>
      <c r="C60" s="63"/>
      <c r="D60" s="63"/>
      <c r="E60" s="63"/>
      <c r="F60" s="63"/>
      <c r="G60" s="63"/>
      <c r="H60" s="63"/>
      <c r="I60" s="63"/>
      <c r="J60" s="63"/>
      <c r="K60" s="63"/>
      <c r="M60" s="47"/>
      <c r="N60" s="47"/>
      <c r="O60" s="47"/>
      <c r="P60" s="47"/>
      <c r="Q60" s="47"/>
      <c r="R60" s="48"/>
      <c r="S60" s="48"/>
      <c r="T60" s="43"/>
      <c r="U60" s="43"/>
      <c r="V60" s="43"/>
      <c r="W60" s="43"/>
      <c r="X60" s="43"/>
      <c r="Y60" s="43"/>
    </row>
    <row r="61" spans="1:25" s="41" customFormat="1" ht="13.8" x14ac:dyDescent="0.3">
      <c r="A61" s="63"/>
      <c r="C61" s="63"/>
      <c r="D61" s="63"/>
      <c r="F61" s="104" t="s">
        <v>65</v>
      </c>
      <c r="G61" s="66"/>
      <c r="H61" s="63"/>
      <c r="I61" s="63"/>
      <c r="J61" s="63"/>
      <c r="K61" s="63"/>
      <c r="M61" s="47"/>
      <c r="N61" s="47"/>
      <c r="O61" s="47"/>
      <c r="P61" s="47"/>
      <c r="Q61" s="47"/>
      <c r="R61" s="48"/>
      <c r="S61" s="48"/>
      <c r="T61" s="43"/>
      <c r="U61" s="43"/>
      <c r="V61" s="43"/>
      <c r="W61" s="43"/>
      <c r="X61" s="43"/>
      <c r="Y61" s="43"/>
    </row>
    <row r="62" spans="1:25" s="41" customFormat="1" ht="13.8" x14ac:dyDescent="0.3">
      <c r="A62" s="63"/>
      <c r="B62" s="63"/>
      <c r="C62" s="63"/>
      <c r="D62" s="63"/>
      <c r="E62" s="63"/>
      <c r="F62" s="63"/>
      <c r="G62" s="63"/>
      <c r="H62" s="63"/>
      <c r="I62" s="63"/>
      <c r="J62" s="63"/>
      <c r="K62" s="63"/>
      <c r="M62" s="47"/>
      <c r="N62" s="47"/>
      <c r="O62" s="47"/>
      <c r="P62" s="47"/>
      <c r="Q62" s="47"/>
      <c r="R62" s="48"/>
      <c r="S62" s="48"/>
      <c r="T62" s="43"/>
      <c r="U62" s="43"/>
      <c r="V62" s="43"/>
      <c r="W62" s="43"/>
      <c r="X62" s="43"/>
      <c r="Y62" s="4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sheetPr>
  <dimension ref="A1:CY156"/>
  <sheetViews>
    <sheetView tabSelected="1" view="pageBreakPreview" zoomScale="70" zoomScaleNormal="85" zoomScaleSheetLayoutView="70" workbookViewId="0">
      <selection activeCell="G5" sqref="G5"/>
    </sheetView>
  </sheetViews>
  <sheetFormatPr defaultColWidth="9.109375" defaultRowHeight="13.8" x14ac:dyDescent="0.3"/>
  <cols>
    <col min="1" max="11" width="9" style="2" customWidth="1"/>
    <col min="12" max="12" width="4" style="4" customWidth="1"/>
    <col min="13" max="15" width="4" style="12" customWidth="1"/>
    <col min="16" max="16" width="4" style="33" customWidth="1"/>
    <col min="17" max="20" width="4" style="12" customWidth="1"/>
    <col min="21" max="21" width="4" style="4" customWidth="1"/>
    <col min="22" max="22" width="10.5546875" style="2" bestFit="1" customWidth="1"/>
    <col min="23" max="23" width="11.5546875" style="2" bestFit="1" customWidth="1"/>
    <col min="24" max="27" width="9.109375" style="2"/>
    <col min="28" max="28" width="9.44140625" style="2" bestFit="1" customWidth="1"/>
    <col min="29"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1" customFormat="1" x14ac:dyDescent="0.3">
      <c r="A1" s="37"/>
      <c r="B1" s="38" t="s">
        <v>6</v>
      </c>
      <c r="C1" s="39" t="s">
        <v>4</v>
      </c>
      <c r="D1" s="37"/>
      <c r="E1" s="37"/>
      <c r="F1" s="38" t="s">
        <v>19</v>
      </c>
      <c r="G1" s="40">
        <f>X1</f>
        <v>1</v>
      </c>
      <c r="H1" s="37"/>
      <c r="I1" s="37"/>
      <c r="J1" s="37"/>
      <c r="K1" s="37"/>
      <c r="M1" s="87" t="s">
        <v>30</v>
      </c>
      <c r="N1" s="87" t="s">
        <v>31</v>
      </c>
      <c r="O1" s="87" t="s">
        <v>32</v>
      </c>
      <c r="P1" s="87" t="s">
        <v>32</v>
      </c>
      <c r="Q1" s="87" t="s">
        <v>32</v>
      </c>
      <c r="R1" s="87" t="s">
        <v>33</v>
      </c>
      <c r="S1" s="98" t="s">
        <v>34</v>
      </c>
      <c r="T1" s="86" t="s">
        <v>35</v>
      </c>
      <c r="W1" s="51" t="s">
        <v>36</v>
      </c>
      <c r="X1" s="52">
        <f>SUM(M:M)</f>
        <v>1</v>
      </c>
    </row>
    <row r="2" spans="1:103" s="41" customFormat="1" x14ac:dyDescent="0.3">
      <c r="A2" s="37"/>
      <c r="B2" s="38" t="s">
        <v>7</v>
      </c>
      <c r="C2" s="39" t="s">
        <v>8</v>
      </c>
      <c r="D2" s="37"/>
      <c r="E2" s="37"/>
      <c r="F2" s="38" t="s">
        <v>9</v>
      </c>
      <c r="G2" s="39" t="s">
        <v>68</v>
      </c>
      <c r="H2" s="37"/>
      <c r="I2" s="37"/>
      <c r="J2" s="37"/>
      <c r="K2" s="37"/>
      <c r="M2" s="76" t="s">
        <v>37</v>
      </c>
      <c r="N2" s="76" t="s">
        <v>37</v>
      </c>
      <c r="O2" s="76" t="s">
        <v>31</v>
      </c>
      <c r="P2" s="76" t="s">
        <v>31</v>
      </c>
      <c r="Q2" s="76" t="s">
        <v>31</v>
      </c>
      <c r="R2" s="76" t="s">
        <v>37</v>
      </c>
      <c r="S2" s="94" t="s">
        <v>37</v>
      </c>
      <c r="T2" s="75"/>
      <c r="W2" s="51" t="s">
        <v>38</v>
      </c>
      <c r="X2" s="52">
        <f>SUM(N:N)</f>
        <v>0</v>
      </c>
    </row>
    <row r="3" spans="1:103" s="41" customFormat="1" x14ac:dyDescent="0.3">
      <c r="A3" s="37"/>
      <c r="B3" s="38" t="s">
        <v>0</v>
      </c>
      <c r="C3" s="46" t="s">
        <v>20</v>
      </c>
      <c r="D3" s="37"/>
      <c r="E3" s="37"/>
      <c r="F3" s="38" t="s">
        <v>1</v>
      </c>
      <c r="G3" s="39" t="s">
        <v>21</v>
      </c>
      <c r="H3" s="37"/>
      <c r="I3" s="37"/>
      <c r="J3" s="37"/>
      <c r="K3" s="37"/>
      <c r="M3" s="76"/>
      <c r="N3" s="76"/>
      <c r="O3" s="76"/>
      <c r="P3" s="76"/>
      <c r="Q3" s="76"/>
      <c r="R3" s="76"/>
      <c r="S3" s="94"/>
      <c r="T3" s="75"/>
      <c r="W3" s="51" t="s">
        <v>39</v>
      </c>
      <c r="X3" s="52">
        <f>SUM(O:O)</f>
        <v>0</v>
      </c>
    </row>
    <row r="4" spans="1:103" s="41" customFormat="1" x14ac:dyDescent="0.3">
      <c r="A4" s="37"/>
      <c r="B4" s="38" t="s">
        <v>22</v>
      </c>
      <c r="C4" s="40"/>
      <c r="D4" s="37"/>
      <c r="E4" s="37"/>
      <c r="F4" s="38" t="s">
        <v>23</v>
      </c>
      <c r="G4" s="32" t="s">
        <v>71</v>
      </c>
      <c r="H4" s="37"/>
      <c r="I4" s="37"/>
      <c r="J4" s="37"/>
      <c r="K4" s="37"/>
      <c r="M4" s="76"/>
      <c r="N4" s="76"/>
      <c r="O4" s="76"/>
      <c r="P4" s="76"/>
      <c r="Q4" s="97"/>
      <c r="R4" s="96"/>
      <c r="S4" s="95"/>
      <c r="T4" s="75"/>
      <c r="W4" s="51" t="s">
        <v>39</v>
      </c>
      <c r="X4" s="52">
        <f>SUM(P:P)</f>
        <v>0</v>
      </c>
      <c r="AE4" s="2"/>
      <c r="AF4" s="8"/>
      <c r="AG4" s="68"/>
      <c r="AH4" s="72"/>
      <c r="AI4" s="72"/>
      <c r="AJ4" s="72"/>
      <c r="AK4" s="72"/>
    </row>
    <row r="5" spans="1:103" s="41" customFormat="1" x14ac:dyDescent="0.3">
      <c r="A5" s="37"/>
      <c r="B5" s="38" t="s">
        <v>25</v>
      </c>
      <c r="C5" s="40" t="s">
        <v>40</v>
      </c>
      <c r="D5" s="37"/>
      <c r="E5" s="38"/>
      <c r="F5" s="37"/>
      <c r="G5" s="37"/>
      <c r="H5" s="37"/>
      <c r="I5" s="37"/>
      <c r="J5" s="37"/>
      <c r="K5" s="37"/>
      <c r="M5" s="76"/>
      <c r="N5" s="76"/>
      <c r="O5" s="76"/>
      <c r="P5" s="76"/>
      <c r="Q5" s="97"/>
      <c r="R5" s="96"/>
      <c r="S5" s="95"/>
      <c r="T5" s="75"/>
      <c r="W5" s="51" t="s">
        <v>39</v>
      </c>
      <c r="X5" s="52">
        <f>SUM(Q:Q)</f>
        <v>0</v>
      </c>
      <c r="AE5" s="2"/>
      <c r="AF5" s="8"/>
      <c r="AG5" s="68"/>
      <c r="AH5" s="72"/>
      <c r="AI5" s="72"/>
      <c r="AJ5" s="72"/>
      <c r="AK5" s="72"/>
    </row>
    <row r="6" spans="1:103" s="41" customFormat="1" x14ac:dyDescent="0.3">
      <c r="A6" s="37"/>
      <c r="B6" s="37" t="s">
        <v>10</v>
      </c>
      <c r="C6" s="49"/>
      <c r="D6" s="37"/>
      <c r="E6" s="37"/>
      <c r="F6" s="37"/>
      <c r="G6" s="37"/>
      <c r="H6" s="37"/>
      <c r="I6" s="37"/>
      <c r="J6" s="37"/>
      <c r="K6" s="37"/>
      <c r="M6" s="76"/>
      <c r="N6" s="76"/>
      <c r="O6" s="76"/>
      <c r="P6" s="76"/>
      <c r="Q6" s="97"/>
      <c r="R6" s="96"/>
      <c r="S6" s="95"/>
      <c r="T6" s="75"/>
      <c r="W6" s="51" t="s">
        <v>41</v>
      </c>
      <c r="X6" s="52">
        <f>SUM(R:R)</f>
        <v>0</v>
      </c>
      <c r="AE6" s="2"/>
      <c r="AF6" s="8"/>
      <c r="AG6" s="68"/>
      <c r="AH6" s="72"/>
      <c r="AI6" s="72"/>
      <c r="AJ6" s="72"/>
      <c r="AK6" s="72"/>
    </row>
    <row r="7" spans="1:103" s="41" customFormat="1" x14ac:dyDescent="0.3">
      <c r="A7" s="37"/>
      <c r="B7" s="37"/>
      <c r="C7" s="37"/>
      <c r="D7" s="37"/>
      <c r="E7" s="37"/>
      <c r="F7" s="37"/>
      <c r="G7" s="37"/>
      <c r="H7" s="37"/>
      <c r="I7" s="37"/>
      <c r="J7" s="37"/>
      <c r="K7" s="37"/>
      <c r="M7" s="76"/>
      <c r="N7" s="76"/>
      <c r="O7" s="76"/>
      <c r="P7" s="76"/>
      <c r="Q7" s="97"/>
      <c r="R7" s="96"/>
      <c r="S7" s="95"/>
      <c r="T7" s="75"/>
      <c r="W7" s="51" t="s">
        <v>42</v>
      </c>
      <c r="X7" s="52">
        <f>SUM(S:S)</f>
        <v>0</v>
      </c>
      <c r="AE7" s="2"/>
      <c r="AF7" s="8"/>
      <c r="AG7" s="68"/>
      <c r="AH7" s="72"/>
      <c r="AI7" s="72"/>
      <c r="AJ7" s="72"/>
      <c r="AK7" s="72"/>
    </row>
    <row r="8" spans="1:103" s="4" customFormat="1" x14ac:dyDescent="0.3">
      <c r="A8" s="50"/>
      <c r="B8" s="41"/>
      <c r="C8" s="41"/>
      <c r="D8" s="41"/>
      <c r="E8" s="51" t="s">
        <v>6</v>
      </c>
      <c r="F8" s="52" t="str">
        <f>$C$1</f>
        <v>R. Abbott</v>
      </c>
      <c r="G8" s="41"/>
      <c r="H8" s="53"/>
      <c r="I8" s="51" t="s">
        <v>11</v>
      </c>
      <c r="J8" s="54" t="str">
        <f>$G$2</f>
        <v>AA-SM-007-041</v>
      </c>
      <c r="K8" s="55"/>
      <c r="L8" s="56"/>
      <c r="M8" s="76"/>
      <c r="N8" s="76"/>
      <c r="O8" s="76"/>
      <c r="P8" s="94"/>
      <c r="Q8" s="12"/>
      <c r="R8" s="12"/>
      <c r="S8" s="12"/>
      <c r="T8" s="12"/>
      <c r="AE8" s="2"/>
      <c r="AF8" s="8"/>
      <c r="AG8" s="68"/>
      <c r="AH8" s="72"/>
      <c r="AI8" s="72"/>
      <c r="AJ8" s="72"/>
      <c r="AK8" s="72"/>
    </row>
    <row r="9" spans="1:103" s="5" customFormat="1" x14ac:dyDescent="0.3">
      <c r="A9" s="41"/>
      <c r="B9" s="41"/>
      <c r="C9" s="41"/>
      <c r="D9" s="41"/>
      <c r="E9" s="51" t="s">
        <v>7</v>
      </c>
      <c r="F9" s="53" t="str">
        <f>$C$2</f>
        <v xml:space="preserve"> </v>
      </c>
      <c r="G9" s="41"/>
      <c r="H9" s="53"/>
      <c r="I9" s="51" t="s">
        <v>12</v>
      </c>
      <c r="J9" s="55" t="str">
        <f>$G$3</f>
        <v>IR</v>
      </c>
      <c r="K9" s="55"/>
      <c r="L9" s="56"/>
      <c r="M9" s="76">
        <v>1</v>
      </c>
      <c r="N9" s="76"/>
      <c r="O9" s="76"/>
      <c r="P9" s="94"/>
      <c r="Q9" s="34"/>
      <c r="R9" s="34"/>
      <c r="S9" s="34"/>
      <c r="T9" s="34"/>
      <c r="X9" s="6"/>
      <c r="Y9" s="6"/>
      <c r="Z9" s="6"/>
      <c r="AA9" s="6"/>
      <c r="AB9" s="4"/>
      <c r="AC9" s="4"/>
      <c r="AD9" s="7"/>
      <c r="AE9" s="2"/>
      <c r="AF9" s="8"/>
      <c r="AG9" s="68"/>
      <c r="AH9" s="72"/>
      <c r="AI9" s="72"/>
      <c r="AJ9" s="72"/>
      <c r="AK9" s="72"/>
      <c r="AT9" s="18"/>
      <c r="BF9" s="18"/>
      <c r="BR9" s="18"/>
      <c r="CD9" s="18"/>
      <c r="CP9" s="18"/>
    </row>
    <row r="10" spans="1:103" s="4"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12"/>
      <c r="R10" s="12"/>
      <c r="S10" s="12"/>
      <c r="T10" s="12"/>
      <c r="X10" s="8"/>
      <c r="Y10" s="9"/>
      <c r="Z10" s="9"/>
      <c r="AA10" s="9"/>
      <c r="AB10" s="10"/>
      <c r="AC10" s="10"/>
      <c r="AD10" s="10"/>
      <c r="AE10" s="2"/>
      <c r="AF10" s="8"/>
      <c r="AG10" s="68"/>
      <c r="AH10" s="72"/>
      <c r="AI10" s="72"/>
      <c r="AJ10" s="72"/>
      <c r="AK10" s="72"/>
      <c r="AT10" s="18"/>
      <c r="BF10" s="18"/>
      <c r="BR10" s="18"/>
      <c r="CD10" s="18"/>
      <c r="CP10" s="18"/>
    </row>
    <row r="11" spans="1:103" x14ac:dyDescent="0.3">
      <c r="A11" s="41"/>
      <c r="B11" s="41"/>
      <c r="C11" s="41"/>
      <c r="D11" s="41"/>
      <c r="E11" s="51" t="s">
        <v>26</v>
      </c>
      <c r="F11" s="53" t="str">
        <f>$C$5</f>
        <v>STANDARD SPREADSHEET METHOD</v>
      </c>
      <c r="G11" s="41"/>
      <c r="H11" s="41"/>
      <c r="I11" s="57"/>
      <c r="J11" s="52"/>
      <c r="K11" s="41"/>
      <c r="L11" s="41"/>
      <c r="M11" s="76"/>
      <c r="N11" s="76"/>
      <c r="O11" s="76"/>
      <c r="P11" s="94"/>
      <c r="X11" s="8"/>
      <c r="Y11" s="9"/>
      <c r="Z11" s="9"/>
      <c r="AA11" s="9"/>
      <c r="AB11" s="10"/>
      <c r="AC11" s="10"/>
      <c r="AD11" s="10"/>
      <c r="AF11" s="8"/>
      <c r="AG11" s="68"/>
      <c r="AH11" s="72"/>
      <c r="AI11" s="72"/>
      <c r="AJ11" s="72"/>
      <c r="AK11" s="72"/>
      <c r="AP11" s="2"/>
      <c r="AT11" s="31"/>
      <c r="BF11" s="31"/>
      <c r="BR11" s="31"/>
      <c r="CD11" s="31"/>
      <c r="CP11" s="31"/>
    </row>
    <row r="12" spans="1:103" ht="15.6" x14ac:dyDescent="0.3">
      <c r="B12" s="59" t="str">
        <f>$G$4</f>
        <v>BENDING BUCKLING OF FLAT ISOTROPIC PANELS - SIMPLE</v>
      </c>
      <c r="E12" s="11"/>
      <c r="F12" s="11"/>
      <c r="G12" s="11"/>
      <c r="H12" s="11"/>
      <c r="I12" s="11"/>
      <c r="J12" s="11"/>
      <c r="K12" s="11"/>
      <c r="X12" s="8"/>
      <c r="Y12" s="9"/>
      <c r="AB12" s="107">
        <v>1</v>
      </c>
      <c r="AC12" s="10"/>
      <c r="AD12" s="10"/>
      <c r="AF12" s="8"/>
      <c r="AG12" s="68"/>
      <c r="AH12" s="72"/>
      <c r="AI12" s="72"/>
      <c r="AJ12" s="72"/>
      <c r="AK12" s="72"/>
      <c r="AP12" s="2"/>
    </row>
    <row r="13" spans="1:103" ht="13.5" customHeight="1" x14ac:dyDescent="0.3">
      <c r="A13" s="13"/>
      <c r="B13" s="114" t="s">
        <v>66</v>
      </c>
      <c r="C13" s="114"/>
      <c r="D13" s="11"/>
      <c r="E13" s="11"/>
      <c r="F13" s="11"/>
      <c r="G13" s="11"/>
      <c r="H13" s="11"/>
      <c r="I13" s="11"/>
      <c r="J13" s="11"/>
      <c r="K13" s="11"/>
      <c r="Z13" s="73">
        <f>1/AA13</f>
        <v>0.5</v>
      </c>
      <c r="AA13" s="9">
        <v>2</v>
      </c>
      <c r="AB13" s="73">
        <f>24+(1/(0.05*AA13)-2)^3*0.175</f>
        <v>113.6</v>
      </c>
      <c r="AC13" s="9"/>
      <c r="AD13" s="101">
        <f>AD14</f>
        <v>3.75</v>
      </c>
      <c r="AE13" s="68">
        <v>0</v>
      </c>
      <c r="AF13" s="8"/>
      <c r="AG13" s="68"/>
      <c r="AH13" s="72"/>
      <c r="AI13" s="72"/>
      <c r="AJ13" s="72"/>
      <c r="AK13" s="72"/>
      <c r="AP13" s="2"/>
      <c r="AS13" s="15"/>
      <c r="BE13" s="15"/>
      <c r="BQ13" s="15"/>
      <c r="CC13" s="15"/>
      <c r="CO13" s="15"/>
    </row>
    <row r="14" spans="1:103" x14ac:dyDescent="0.3">
      <c r="A14" s="11"/>
      <c r="B14" s="114" t="s">
        <v>69</v>
      </c>
      <c r="C14" s="114"/>
      <c r="D14" s="114"/>
      <c r="E14" s="100"/>
      <c r="F14" s="100"/>
      <c r="G14" s="100"/>
      <c r="H14" s="100"/>
      <c r="I14" s="100"/>
      <c r="J14" s="100"/>
      <c r="K14" s="11"/>
      <c r="V14" s="15"/>
      <c r="Y14" s="68"/>
      <c r="Z14" s="73">
        <f t="shared" ref="Z14:Z58" si="0">1/AA14</f>
        <v>0.41666666666666669</v>
      </c>
      <c r="AA14" s="9">
        <v>2.4</v>
      </c>
      <c r="AB14" s="73">
        <f t="shared" ref="AB14:AB58" si="1">24+(1/(0.05*AA14)-2)^3*0.175</f>
        <v>68.456481481481489</v>
      </c>
      <c r="AC14" s="9"/>
      <c r="AD14" s="101">
        <f>G21</f>
        <v>3.75</v>
      </c>
      <c r="AE14" s="108">
        <f t="shared" ref="AE14" si="2">24+(1/(0.05*AD14)-2)^3*0.175</f>
        <v>30.481481481481481</v>
      </c>
      <c r="AH14" s="72"/>
      <c r="AI14" s="72"/>
      <c r="AJ14" s="72"/>
      <c r="AK14" s="72"/>
      <c r="AP14" s="2"/>
      <c r="AS14" s="9"/>
      <c r="BE14" s="9"/>
      <c r="BQ14" s="9"/>
      <c r="CC14" s="9"/>
      <c r="CO14" s="9"/>
    </row>
    <row r="15" spans="1:103" x14ac:dyDescent="0.3">
      <c r="A15" s="11"/>
      <c r="B15" s="11"/>
      <c r="C15" s="11"/>
      <c r="D15" s="16"/>
      <c r="E15" s="16"/>
      <c r="V15" s="17"/>
      <c r="W15" s="17"/>
      <c r="X15" s="72"/>
      <c r="Y15" s="17"/>
      <c r="Z15" s="73">
        <f t="shared" si="0"/>
        <v>0.35714285714285715</v>
      </c>
      <c r="AA15" s="9">
        <v>2.8</v>
      </c>
      <c r="AB15" s="73">
        <f t="shared" si="1"/>
        <v>47.804081632653066</v>
      </c>
      <c r="AC15" s="9"/>
      <c r="AD15" s="10">
        <v>0</v>
      </c>
      <c r="AE15" s="68">
        <f>AE14</f>
        <v>30.481481481481481</v>
      </c>
      <c r="AH15" s="72"/>
      <c r="AI15" s="72"/>
      <c r="AJ15" s="72"/>
      <c r="AK15" s="72"/>
      <c r="AL15" s="72"/>
      <c r="AM15" s="72"/>
      <c r="AN15" s="72"/>
      <c r="AO15" s="72"/>
      <c r="AP15" s="2"/>
      <c r="AQ15" s="99"/>
      <c r="AS15" s="9"/>
      <c r="AT15" s="72"/>
      <c r="AU15" s="72"/>
      <c r="AV15" s="72"/>
      <c r="AW15" s="72"/>
      <c r="AX15" s="72"/>
      <c r="AY15" s="72"/>
      <c r="AZ15" s="72"/>
      <c r="BA15" s="72"/>
      <c r="BB15" s="72"/>
      <c r="BC15" s="68"/>
      <c r="BE15" s="9"/>
      <c r="BF15" s="72"/>
      <c r="BG15" s="72"/>
      <c r="BH15" s="72"/>
      <c r="BI15" s="72"/>
      <c r="BJ15" s="72"/>
      <c r="BK15" s="72"/>
      <c r="BL15" s="72"/>
      <c r="BM15" s="72"/>
      <c r="BN15" s="72"/>
      <c r="BO15" s="68"/>
      <c r="BQ15" s="9"/>
      <c r="BR15" s="72"/>
      <c r="BS15" s="72"/>
      <c r="BT15" s="72"/>
      <c r="BU15" s="72"/>
      <c r="BV15" s="72"/>
      <c r="BW15" s="72"/>
      <c r="BX15" s="72"/>
      <c r="BY15" s="72"/>
      <c r="BZ15" s="72"/>
      <c r="CA15" s="68"/>
      <c r="CC15" s="9"/>
      <c r="CD15" s="72"/>
      <c r="CE15" s="72"/>
      <c r="CF15" s="72"/>
      <c r="CG15" s="72"/>
      <c r="CH15" s="72"/>
      <c r="CI15" s="72"/>
      <c r="CJ15" s="72"/>
      <c r="CK15" s="72"/>
      <c r="CL15" s="72"/>
      <c r="CM15" s="68"/>
      <c r="CO15" s="9"/>
      <c r="CP15" s="72"/>
      <c r="CQ15" s="72"/>
      <c r="CR15" s="72"/>
      <c r="CS15" s="72"/>
      <c r="CT15" s="72"/>
      <c r="CU15" s="72"/>
      <c r="CV15" s="72"/>
      <c r="CW15" s="72"/>
      <c r="CX15" s="72"/>
      <c r="CY15" s="68"/>
    </row>
    <row r="16" spans="1:103" x14ac:dyDescent="0.3">
      <c r="A16" s="11"/>
      <c r="B16" s="11"/>
      <c r="C16" s="11"/>
      <c r="D16" s="11"/>
      <c r="E16" s="11"/>
      <c r="F16" s="14" t="s">
        <v>15</v>
      </c>
      <c r="G16" s="19">
        <v>15</v>
      </c>
      <c r="H16" s="11" t="s">
        <v>56</v>
      </c>
      <c r="I16" s="93"/>
      <c r="J16" s="93"/>
      <c r="K16" s="93"/>
      <c r="V16" s="17"/>
      <c r="W16" s="17"/>
      <c r="X16" s="72"/>
      <c r="Y16" s="17"/>
      <c r="Z16" s="73">
        <f t="shared" si="0"/>
        <v>0.3125</v>
      </c>
      <c r="AA16" s="9">
        <v>3.2</v>
      </c>
      <c r="AB16" s="73">
        <f t="shared" si="1"/>
        <v>37.433984374999994</v>
      </c>
      <c r="AC16" s="9"/>
      <c r="AD16" s="10"/>
      <c r="AH16" s="72"/>
      <c r="AI16" s="72"/>
      <c r="AJ16" s="72"/>
      <c r="AK16" s="72"/>
      <c r="AL16" s="72"/>
      <c r="AM16" s="72"/>
      <c r="AN16" s="72"/>
      <c r="AO16" s="72"/>
      <c r="AP16" s="2"/>
      <c r="AQ16" s="99"/>
      <c r="AS16" s="9"/>
      <c r="AT16" s="72"/>
      <c r="AU16" s="72"/>
      <c r="AV16" s="72"/>
      <c r="AW16" s="72"/>
      <c r="AX16" s="72"/>
      <c r="AY16" s="72"/>
      <c r="AZ16" s="72"/>
      <c r="BA16" s="72"/>
      <c r="BB16" s="72"/>
      <c r="BC16" s="68"/>
      <c r="BE16" s="9"/>
      <c r="BF16" s="72"/>
      <c r="BG16" s="72"/>
      <c r="BH16" s="72"/>
      <c r="BI16" s="72"/>
      <c r="BJ16" s="72"/>
      <c r="BK16" s="72"/>
      <c r="BL16" s="72"/>
      <c r="BM16" s="72"/>
      <c r="BN16" s="72"/>
      <c r="BO16" s="68"/>
      <c r="BQ16" s="9"/>
      <c r="BR16" s="72"/>
      <c r="BS16" s="72"/>
      <c r="BT16" s="72"/>
      <c r="BU16" s="72"/>
      <c r="BV16" s="72"/>
      <c r="BW16" s="72"/>
      <c r="BX16" s="72"/>
      <c r="BY16" s="72"/>
      <c r="BZ16" s="72"/>
      <c r="CA16" s="68"/>
      <c r="CC16" s="9"/>
      <c r="CD16" s="72"/>
      <c r="CE16" s="72"/>
      <c r="CF16" s="72"/>
      <c r="CG16" s="72"/>
      <c r="CH16" s="72"/>
      <c r="CI16" s="72"/>
      <c r="CJ16" s="72"/>
      <c r="CK16" s="72"/>
      <c r="CL16" s="72"/>
      <c r="CM16" s="68"/>
      <c r="CO16" s="9"/>
      <c r="CP16" s="72"/>
      <c r="CQ16" s="72"/>
      <c r="CR16" s="72"/>
      <c r="CS16" s="72"/>
      <c r="CT16" s="72"/>
      <c r="CU16" s="72"/>
      <c r="CV16" s="72"/>
      <c r="CW16" s="72"/>
      <c r="CX16" s="72"/>
      <c r="CY16" s="68"/>
    </row>
    <row r="17" spans="1:103" x14ac:dyDescent="0.3">
      <c r="A17" s="11"/>
      <c r="B17" s="11"/>
      <c r="C17" s="11"/>
      <c r="D17" s="11"/>
      <c r="E17" s="11"/>
      <c r="F17" s="1" t="s">
        <v>2</v>
      </c>
      <c r="G17" s="19">
        <v>4</v>
      </c>
      <c r="H17" s="11" t="s">
        <v>61</v>
      </c>
      <c r="I17" s="93"/>
      <c r="J17" s="93"/>
      <c r="K17" s="93"/>
      <c r="V17" s="17"/>
      <c r="W17" s="17"/>
      <c r="X17" s="72"/>
      <c r="Y17" s="17"/>
      <c r="Z17" s="73">
        <f t="shared" si="0"/>
        <v>0.27777777777777779</v>
      </c>
      <c r="AA17" s="9">
        <v>3.6</v>
      </c>
      <c r="AB17" s="73">
        <f t="shared" si="1"/>
        <v>31.866117969821666</v>
      </c>
      <c r="AC17" s="9"/>
      <c r="AD17" s="10"/>
      <c r="AH17" s="72"/>
      <c r="AI17" s="72"/>
      <c r="AJ17" s="72"/>
      <c r="AK17" s="72"/>
      <c r="AL17" s="72"/>
      <c r="AM17" s="72"/>
      <c r="AN17" s="72"/>
      <c r="AO17" s="72"/>
      <c r="AP17" s="2"/>
      <c r="AQ17" s="99"/>
      <c r="AS17" s="9"/>
      <c r="AT17" s="72"/>
      <c r="AU17" s="72"/>
      <c r="AV17" s="72"/>
      <c r="AW17" s="72"/>
      <c r="AX17" s="72"/>
      <c r="AY17" s="72"/>
      <c r="AZ17" s="72"/>
      <c r="BA17" s="72"/>
      <c r="BB17" s="72"/>
      <c r="BC17" s="68"/>
      <c r="BE17" s="9"/>
      <c r="BF17" s="72"/>
      <c r="BG17" s="72"/>
      <c r="BH17" s="72"/>
      <c r="BI17" s="72"/>
      <c r="BJ17" s="72"/>
      <c r="BK17" s="72"/>
      <c r="BL17" s="72"/>
      <c r="BM17" s="72"/>
      <c r="BN17" s="72"/>
      <c r="BO17" s="68"/>
      <c r="BQ17" s="9"/>
      <c r="BR17" s="72"/>
      <c r="BS17" s="72"/>
      <c r="BT17" s="72"/>
      <c r="BU17" s="72"/>
      <c r="BV17" s="72"/>
      <c r="BW17" s="72"/>
      <c r="BX17" s="72"/>
      <c r="BY17" s="72"/>
      <c r="BZ17" s="72"/>
      <c r="CA17" s="68"/>
      <c r="CC17" s="9"/>
      <c r="CD17" s="72"/>
      <c r="CE17" s="72"/>
      <c r="CF17" s="72"/>
      <c r="CG17" s="72"/>
      <c r="CH17" s="72"/>
      <c r="CI17" s="72"/>
      <c r="CJ17" s="72"/>
      <c r="CK17" s="72"/>
      <c r="CL17" s="72"/>
      <c r="CM17" s="68"/>
      <c r="CO17" s="9"/>
      <c r="CP17" s="72"/>
      <c r="CQ17" s="72"/>
      <c r="CR17" s="72"/>
      <c r="CS17" s="72"/>
      <c r="CT17" s="72"/>
      <c r="CU17" s="72"/>
      <c r="CV17" s="72"/>
      <c r="CW17" s="72"/>
      <c r="CX17" s="72"/>
      <c r="CY17" s="68"/>
    </row>
    <row r="18" spans="1:103" x14ac:dyDescent="0.3">
      <c r="A18" s="11"/>
      <c r="D18" s="11"/>
      <c r="E18" s="11"/>
      <c r="F18" s="14" t="s">
        <v>18</v>
      </c>
      <c r="G18" s="106">
        <v>0.04</v>
      </c>
      <c r="H18" s="11" t="s">
        <v>56</v>
      </c>
      <c r="I18" s="11" t="s">
        <v>67</v>
      </c>
      <c r="V18" s="17"/>
      <c r="W18" s="17"/>
      <c r="X18" s="72"/>
      <c r="Y18" s="17"/>
      <c r="Z18" s="73">
        <f t="shared" si="0"/>
        <v>0.25</v>
      </c>
      <c r="AA18" s="9">
        <v>4</v>
      </c>
      <c r="AB18" s="73">
        <f t="shared" si="1"/>
        <v>28.725000000000001</v>
      </c>
      <c r="AC18" s="9"/>
      <c r="AD18" s="10"/>
      <c r="AH18" s="72"/>
      <c r="AI18" s="72"/>
      <c r="AJ18" s="72"/>
      <c r="AK18" s="72"/>
      <c r="AL18" s="72"/>
      <c r="AM18" s="72"/>
      <c r="AN18" s="72"/>
      <c r="AO18" s="72"/>
      <c r="AP18" s="2"/>
      <c r="AQ18" s="99"/>
      <c r="AS18" s="9"/>
      <c r="AT18" s="72"/>
      <c r="AU18" s="72"/>
      <c r="AV18" s="72"/>
      <c r="AW18" s="72"/>
      <c r="AX18" s="72"/>
      <c r="AY18" s="72"/>
      <c r="AZ18" s="72"/>
      <c r="BA18" s="72"/>
      <c r="BB18" s="72"/>
      <c r="BC18" s="68"/>
      <c r="BE18" s="9"/>
      <c r="BF18" s="72"/>
      <c r="BG18" s="72"/>
      <c r="BH18" s="72"/>
      <c r="BI18" s="72"/>
      <c r="BJ18" s="72"/>
      <c r="BK18" s="72"/>
      <c r="BL18" s="72"/>
      <c r="BM18" s="72"/>
      <c r="BN18" s="72"/>
      <c r="BO18" s="68"/>
      <c r="BQ18" s="9"/>
      <c r="BR18" s="72"/>
      <c r="BS18" s="72"/>
      <c r="BT18" s="72"/>
      <c r="BU18" s="72"/>
      <c r="BV18" s="72"/>
      <c r="BW18" s="72"/>
      <c r="BX18" s="72"/>
      <c r="BY18" s="72"/>
      <c r="BZ18" s="72"/>
      <c r="CA18" s="68"/>
      <c r="CC18" s="9"/>
      <c r="CD18" s="72"/>
      <c r="CE18" s="72"/>
      <c r="CF18" s="72"/>
      <c r="CG18" s="72"/>
      <c r="CH18" s="72"/>
      <c r="CI18" s="72"/>
      <c r="CJ18" s="72"/>
      <c r="CK18" s="72"/>
      <c r="CL18" s="72"/>
      <c r="CM18" s="68"/>
      <c r="CO18" s="9"/>
      <c r="CP18" s="72"/>
      <c r="CQ18" s="72"/>
      <c r="CR18" s="72"/>
      <c r="CS18" s="72"/>
      <c r="CT18" s="72"/>
      <c r="CU18" s="72"/>
      <c r="CV18" s="72"/>
      <c r="CW18" s="72"/>
      <c r="CX18" s="72"/>
      <c r="CY18" s="68"/>
    </row>
    <row r="19" spans="1:103" ht="15" customHeight="1" x14ac:dyDescent="0.35">
      <c r="A19" s="11"/>
      <c r="B19" s="11"/>
      <c r="C19" s="11"/>
      <c r="D19" s="11"/>
      <c r="E19" s="11"/>
      <c r="F19" s="14" t="s">
        <v>17</v>
      </c>
      <c r="G19" s="22">
        <v>2000</v>
      </c>
      <c r="H19" s="11" t="s">
        <v>57</v>
      </c>
      <c r="I19" s="109" t="s">
        <v>70</v>
      </c>
      <c r="J19" s="109"/>
      <c r="K19" s="109"/>
      <c r="V19" s="17"/>
      <c r="W19" s="17"/>
      <c r="X19" s="72"/>
      <c r="Y19" s="17"/>
      <c r="Z19" s="73">
        <f t="shared" si="0"/>
        <v>0.22727272727272727</v>
      </c>
      <c r="AA19" s="9">
        <v>4.4000000000000004</v>
      </c>
      <c r="AB19" s="73">
        <f t="shared" si="1"/>
        <v>26.886250939143501</v>
      </c>
      <c r="AC19" s="4"/>
      <c r="AD19" s="7"/>
      <c r="AH19" s="72"/>
      <c r="AI19" s="72"/>
      <c r="AJ19" s="72"/>
      <c r="AK19" s="72"/>
      <c r="AL19" s="72"/>
      <c r="AM19" s="72"/>
      <c r="AN19" s="72"/>
      <c r="AO19" s="72"/>
      <c r="AP19" s="2"/>
      <c r="AQ19" s="99"/>
      <c r="AR19" s="79"/>
      <c r="AS19" s="9"/>
      <c r="AT19" s="72"/>
      <c r="AU19" s="72"/>
      <c r="AV19" s="72"/>
      <c r="AW19" s="72"/>
      <c r="AX19" s="72"/>
      <c r="AY19" s="72"/>
      <c r="AZ19" s="72"/>
      <c r="BA19" s="72"/>
      <c r="BB19" s="72"/>
      <c r="BC19" s="68"/>
      <c r="BE19" s="9"/>
      <c r="BF19" s="72"/>
      <c r="BG19" s="72"/>
      <c r="BH19" s="72"/>
      <c r="BI19" s="72"/>
      <c r="BJ19" s="72"/>
      <c r="BK19" s="72"/>
      <c r="BL19" s="72"/>
      <c r="BM19" s="72"/>
      <c r="BN19" s="72"/>
      <c r="BO19" s="68"/>
      <c r="BQ19" s="9"/>
      <c r="BR19" s="72"/>
      <c r="BS19" s="72"/>
      <c r="BT19" s="72"/>
      <c r="BU19" s="72"/>
      <c r="BV19" s="72"/>
      <c r="BW19" s="72"/>
      <c r="BX19" s="72"/>
      <c r="BY19" s="72"/>
      <c r="BZ19" s="72"/>
      <c r="CA19" s="68"/>
      <c r="CC19" s="9"/>
      <c r="CD19" s="72"/>
      <c r="CE19" s="72"/>
      <c r="CF19" s="72"/>
      <c r="CG19" s="72"/>
      <c r="CH19" s="72"/>
      <c r="CI19" s="72"/>
      <c r="CJ19" s="72"/>
      <c r="CK19" s="72"/>
      <c r="CL19" s="72"/>
      <c r="CM19" s="68"/>
      <c r="CO19" s="9"/>
      <c r="CP19" s="72"/>
      <c r="CQ19" s="72"/>
      <c r="CR19" s="72"/>
      <c r="CS19" s="72"/>
      <c r="CT19" s="72"/>
      <c r="CU19" s="72"/>
      <c r="CV19" s="72"/>
      <c r="CW19" s="72"/>
      <c r="CX19" s="72"/>
      <c r="CY19" s="68"/>
    </row>
    <row r="20" spans="1:103" x14ac:dyDescent="0.3">
      <c r="A20" s="11"/>
      <c r="B20" s="11"/>
      <c r="C20" s="11"/>
      <c r="D20" s="11"/>
      <c r="E20" s="11"/>
      <c r="I20" s="109"/>
      <c r="J20" s="109"/>
      <c r="K20" s="109"/>
      <c r="V20" s="17"/>
      <c r="W20" s="17"/>
      <c r="X20" s="72"/>
      <c r="Y20" s="17"/>
      <c r="Z20" s="73">
        <f t="shared" si="0"/>
        <v>0.20833333333333334</v>
      </c>
      <c r="AA20" s="9">
        <v>4.8</v>
      </c>
      <c r="AB20" s="73">
        <f t="shared" si="1"/>
        <v>25.779976851851853</v>
      </c>
      <c r="AC20" s="4"/>
      <c r="AD20" s="7"/>
      <c r="AH20" s="72"/>
      <c r="AI20" s="72"/>
      <c r="AJ20" s="72"/>
      <c r="AK20" s="72"/>
      <c r="AL20" s="72"/>
      <c r="AM20" s="72"/>
      <c r="AN20" s="72"/>
      <c r="AO20" s="72"/>
      <c r="AP20" s="2"/>
      <c r="AQ20" s="99"/>
      <c r="AR20" s="79"/>
      <c r="AS20" s="9"/>
      <c r="AT20" s="72"/>
      <c r="AU20" s="72"/>
      <c r="AV20" s="72"/>
      <c r="AW20" s="72"/>
      <c r="AX20" s="72"/>
      <c r="AY20" s="72"/>
      <c r="AZ20" s="72"/>
      <c r="BA20" s="72"/>
      <c r="BB20" s="72"/>
      <c r="BC20" s="68"/>
      <c r="BE20" s="9"/>
      <c r="BF20" s="72"/>
      <c r="BG20" s="72"/>
      <c r="BH20" s="72"/>
      <c r="BI20" s="72"/>
      <c r="BJ20" s="72"/>
      <c r="BK20" s="72"/>
      <c r="BL20" s="72"/>
      <c r="BM20" s="72"/>
      <c r="BN20" s="72"/>
      <c r="BO20" s="68"/>
      <c r="BQ20" s="9"/>
      <c r="BR20" s="72"/>
      <c r="BS20" s="72"/>
      <c r="BT20" s="72"/>
      <c r="BU20" s="72"/>
      <c r="BV20" s="72"/>
      <c r="BW20" s="72"/>
      <c r="BX20" s="72"/>
      <c r="BY20" s="72"/>
      <c r="BZ20" s="72"/>
      <c r="CA20" s="68"/>
      <c r="CC20" s="9"/>
      <c r="CD20" s="72"/>
      <c r="CE20" s="72"/>
      <c r="CF20" s="72"/>
      <c r="CG20" s="72"/>
      <c r="CH20" s="72"/>
      <c r="CI20" s="72"/>
      <c r="CJ20" s="72"/>
      <c r="CK20" s="72"/>
      <c r="CL20" s="72"/>
      <c r="CM20" s="68"/>
      <c r="CO20" s="9"/>
      <c r="CP20" s="72"/>
      <c r="CQ20" s="72"/>
      <c r="CR20" s="72"/>
      <c r="CS20" s="72"/>
      <c r="CT20" s="72"/>
      <c r="CU20" s="72"/>
      <c r="CV20" s="72"/>
      <c r="CW20" s="72"/>
      <c r="CX20" s="72"/>
      <c r="CY20" s="68"/>
    </row>
    <row r="21" spans="1:103" x14ac:dyDescent="0.3">
      <c r="E21" s="81"/>
      <c r="F21" s="14" t="s">
        <v>59</v>
      </c>
      <c r="G21" s="23">
        <f>G16/G17</f>
        <v>3.75</v>
      </c>
      <c r="H21" s="11" t="s">
        <v>3</v>
      </c>
      <c r="I21" s="80"/>
      <c r="J21" s="85"/>
      <c r="K21" s="85"/>
      <c r="V21" s="17"/>
      <c r="W21" s="17"/>
      <c r="X21" s="72"/>
      <c r="Y21" s="17"/>
      <c r="Z21" s="73">
        <f t="shared" si="0"/>
        <v>0.19230769230769229</v>
      </c>
      <c r="AA21" s="9">
        <v>5.2</v>
      </c>
      <c r="AB21" s="73">
        <f t="shared" si="1"/>
        <v>25.101137915339098</v>
      </c>
      <c r="AC21" s="4"/>
      <c r="AD21" s="7"/>
      <c r="AH21" s="72"/>
      <c r="AI21" s="72"/>
      <c r="AJ21" s="72"/>
      <c r="AK21" s="72"/>
      <c r="AL21" s="72"/>
      <c r="AM21" s="72"/>
      <c r="AN21" s="72"/>
      <c r="AO21" s="72"/>
      <c r="AP21" s="2"/>
      <c r="AQ21" s="99"/>
      <c r="AR21" s="79"/>
      <c r="AS21" s="9"/>
      <c r="AT21" s="72"/>
      <c r="AU21" s="72"/>
      <c r="AV21" s="72"/>
      <c r="AW21" s="72"/>
      <c r="AX21" s="72"/>
      <c r="AY21" s="72"/>
      <c r="AZ21" s="72"/>
      <c r="BA21" s="72"/>
      <c r="BB21" s="72"/>
      <c r="BC21" s="68"/>
      <c r="BE21" s="9"/>
      <c r="BF21" s="72"/>
      <c r="BG21" s="72"/>
      <c r="BH21" s="72"/>
      <c r="BI21" s="72"/>
      <c r="BJ21" s="72"/>
      <c r="BK21" s="72"/>
      <c r="BL21" s="72"/>
      <c r="BM21" s="72"/>
      <c r="BN21" s="72"/>
      <c r="BO21" s="68"/>
      <c r="BQ21" s="9"/>
      <c r="BR21" s="72"/>
      <c r="BS21" s="72"/>
      <c r="BT21" s="72"/>
      <c r="BU21" s="72"/>
      <c r="BV21" s="72"/>
      <c r="BW21" s="72"/>
      <c r="BX21" s="72"/>
      <c r="BY21" s="72"/>
      <c r="BZ21" s="72"/>
      <c r="CA21" s="68"/>
      <c r="CC21" s="9"/>
      <c r="CD21" s="72"/>
      <c r="CE21" s="72"/>
      <c r="CF21" s="72"/>
      <c r="CG21" s="72"/>
      <c r="CH21" s="72"/>
      <c r="CI21" s="72"/>
      <c r="CJ21" s="72"/>
      <c r="CK21" s="72"/>
      <c r="CL21" s="72"/>
      <c r="CM21" s="68"/>
      <c r="CO21" s="9"/>
      <c r="CP21" s="72"/>
      <c r="CQ21" s="72"/>
      <c r="CR21" s="72"/>
      <c r="CS21" s="72"/>
      <c r="CT21" s="72"/>
      <c r="CU21" s="72"/>
      <c r="CV21" s="72"/>
      <c r="CW21" s="72"/>
      <c r="CX21" s="72"/>
      <c r="CY21" s="68"/>
    </row>
    <row r="22" spans="1:103" x14ac:dyDescent="0.3">
      <c r="E22" s="81"/>
      <c r="F22" s="81"/>
      <c r="G22" s="90"/>
      <c r="H22" s="80"/>
      <c r="I22" s="81"/>
      <c r="J22" s="84"/>
      <c r="K22" s="80"/>
      <c r="V22" s="17"/>
      <c r="W22" s="17"/>
      <c r="X22" s="72"/>
      <c r="Y22" s="17"/>
      <c r="Z22" s="73">
        <f t="shared" si="0"/>
        <v>0.17857142857142858</v>
      </c>
      <c r="AA22" s="9">
        <v>5.6</v>
      </c>
      <c r="AB22" s="73">
        <f t="shared" si="1"/>
        <v>24.679081632653062</v>
      </c>
      <c r="AC22" s="4"/>
      <c r="AD22" s="9"/>
      <c r="AH22" s="72"/>
      <c r="AI22" s="72"/>
      <c r="AJ22" s="72"/>
      <c r="AK22" s="72"/>
      <c r="AL22" s="72"/>
      <c r="AM22" s="72"/>
      <c r="AN22" s="72"/>
      <c r="AO22" s="72"/>
      <c r="AP22" s="2"/>
      <c r="AQ22" s="99"/>
      <c r="AR22" s="77"/>
      <c r="AS22" s="9"/>
      <c r="AT22" s="72"/>
      <c r="AU22" s="72"/>
      <c r="AV22" s="72"/>
      <c r="AW22" s="72"/>
      <c r="AX22" s="72"/>
      <c r="AY22" s="72"/>
      <c r="AZ22" s="72"/>
      <c r="BA22" s="72"/>
      <c r="BB22" s="72"/>
      <c r="BC22" s="68"/>
      <c r="BE22" s="9"/>
      <c r="BF22" s="72"/>
      <c r="BG22" s="72"/>
      <c r="BH22" s="72"/>
      <c r="BI22" s="72"/>
      <c r="BJ22" s="72"/>
      <c r="BK22" s="72"/>
      <c r="BL22" s="72"/>
      <c r="BM22" s="72"/>
      <c r="BN22" s="72"/>
      <c r="BO22" s="68"/>
      <c r="BQ22" s="9"/>
      <c r="BR22" s="72"/>
      <c r="BS22" s="72"/>
      <c r="BT22" s="72"/>
      <c r="BU22" s="72"/>
      <c r="BV22" s="72"/>
      <c r="BW22" s="72"/>
      <c r="BX22" s="72"/>
      <c r="BY22" s="72"/>
      <c r="BZ22" s="72"/>
      <c r="CA22" s="68"/>
      <c r="CC22" s="9"/>
      <c r="CD22" s="72"/>
      <c r="CE22" s="72"/>
      <c r="CF22" s="72"/>
      <c r="CG22" s="72"/>
      <c r="CH22" s="72"/>
      <c r="CI22" s="72"/>
      <c r="CJ22" s="72"/>
      <c r="CK22" s="72"/>
      <c r="CL22" s="72"/>
      <c r="CM22" s="68"/>
      <c r="CO22" s="9"/>
      <c r="CP22" s="72"/>
      <c r="CQ22" s="72"/>
      <c r="CR22" s="72"/>
      <c r="CS22" s="72"/>
      <c r="CT22" s="72"/>
      <c r="CU22" s="72"/>
      <c r="CV22" s="72"/>
      <c r="CW22" s="72"/>
      <c r="CX22" s="72"/>
      <c r="CY22" s="68"/>
    </row>
    <row r="23" spans="1:103" x14ac:dyDescent="0.3">
      <c r="A23" s="11"/>
      <c r="E23" s="81"/>
      <c r="F23" s="81"/>
      <c r="G23" s="90"/>
      <c r="H23" s="80"/>
      <c r="I23" s="81"/>
      <c r="J23" s="84"/>
      <c r="K23" s="63"/>
      <c r="V23" s="17"/>
      <c r="W23" s="17"/>
      <c r="X23" s="72"/>
      <c r="Y23" s="17"/>
      <c r="Z23" s="73">
        <f t="shared" si="0"/>
        <v>0.16666666666666666</v>
      </c>
      <c r="AA23" s="9">
        <v>6</v>
      </c>
      <c r="AB23" s="73">
        <f t="shared" si="1"/>
        <v>24.414814814814815</v>
      </c>
      <c r="AC23" s="4"/>
      <c r="AD23" s="9"/>
      <c r="AH23" s="72"/>
      <c r="AI23" s="72"/>
      <c r="AJ23" s="72"/>
      <c r="AK23" s="72"/>
      <c r="AL23" s="72"/>
      <c r="AM23" s="72"/>
      <c r="AN23" s="72"/>
      <c r="AO23" s="72"/>
      <c r="AP23" s="2"/>
      <c r="AQ23" s="99"/>
      <c r="AR23" s="79"/>
      <c r="AS23" s="9"/>
      <c r="AT23" s="72"/>
      <c r="AU23" s="72"/>
      <c r="AV23" s="72"/>
      <c r="AW23" s="72"/>
      <c r="AX23" s="72"/>
      <c r="AY23" s="72"/>
      <c r="AZ23" s="72"/>
      <c r="BA23" s="72"/>
      <c r="BB23" s="72"/>
      <c r="BC23" s="68"/>
      <c r="BE23" s="9"/>
      <c r="BF23" s="72"/>
      <c r="BG23" s="72"/>
      <c r="BH23" s="72"/>
      <c r="BI23" s="72"/>
      <c r="BJ23" s="72"/>
      <c r="BK23" s="72"/>
      <c r="BL23" s="72"/>
      <c r="BM23" s="72"/>
      <c r="BN23" s="72"/>
      <c r="BO23" s="68"/>
      <c r="BQ23" s="9"/>
      <c r="BR23" s="72"/>
      <c r="BS23" s="72"/>
      <c r="BT23" s="72"/>
      <c r="BU23" s="72"/>
      <c r="BV23" s="72"/>
      <c r="BW23" s="72"/>
      <c r="BX23" s="72"/>
      <c r="BY23" s="72"/>
      <c r="BZ23" s="72"/>
      <c r="CA23" s="68"/>
      <c r="CC23" s="9"/>
      <c r="CD23" s="72"/>
      <c r="CE23" s="72"/>
      <c r="CF23" s="72"/>
      <c r="CG23" s="72"/>
      <c r="CH23" s="72"/>
      <c r="CI23" s="72"/>
      <c r="CJ23" s="72"/>
      <c r="CK23" s="72"/>
      <c r="CL23" s="72"/>
      <c r="CM23" s="68"/>
      <c r="CO23" s="9"/>
      <c r="CP23" s="72"/>
      <c r="CQ23" s="72"/>
      <c r="CR23" s="72"/>
      <c r="CS23" s="72"/>
      <c r="CT23" s="72"/>
      <c r="CU23" s="72"/>
      <c r="CV23" s="72"/>
      <c r="CW23" s="72"/>
      <c r="CX23" s="72"/>
      <c r="CY23" s="68"/>
    </row>
    <row r="24" spans="1:103" x14ac:dyDescent="0.3">
      <c r="A24" s="11"/>
      <c r="B24" s="14" t="s">
        <v>16</v>
      </c>
      <c r="C24" s="21">
        <v>16000000</v>
      </c>
      <c r="D24" s="11" t="s">
        <v>57</v>
      </c>
      <c r="J24" s="92"/>
      <c r="K24" s="80"/>
      <c r="V24" s="17"/>
      <c r="W24" s="17"/>
      <c r="X24" s="72"/>
      <c r="Y24" s="17"/>
      <c r="Z24" s="73">
        <f t="shared" si="0"/>
        <v>0.15625</v>
      </c>
      <c r="AA24" s="9">
        <v>6.4</v>
      </c>
      <c r="AB24" s="73">
        <f t="shared" si="1"/>
        <v>24.249169921875001</v>
      </c>
      <c r="AH24" s="72"/>
      <c r="AI24" s="72"/>
      <c r="AJ24" s="72"/>
      <c r="AK24" s="72"/>
      <c r="AL24" s="72"/>
      <c r="AM24" s="72"/>
      <c r="AN24" s="72"/>
      <c r="AO24" s="72"/>
      <c r="AP24" s="2"/>
      <c r="AQ24" s="99"/>
      <c r="AR24" s="78"/>
      <c r="AS24" s="9"/>
      <c r="AT24" s="72"/>
      <c r="AU24" s="72"/>
      <c r="AV24" s="72"/>
      <c r="AW24" s="72"/>
      <c r="AX24" s="72"/>
      <c r="AY24" s="72"/>
      <c r="AZ24" s="72"/>
      <c r="BA24" s="72"/>
      <c r="BB24" s="72"/>
      <c r="BC24" s="68"/>
      <c r="BE24" s="9"/>
      <c r="BF24" s="72"/>
      <c r="BG24" s="72"/>
      <c r="BH24" s="72"/>
      <c r="BI24" s="72"/>
      <c r="BJ24" s="72"/>
      <c r="BK24" s="72"/>
      <c r="BL24" s="72"/>
      <c r="BM24" s="72"/>
      <c r="BN24" s="72"/>
      <c r="BO24" s="68"/>
      <c r="BQ24" s="9"/>
      <c r="BR24" s="72"/>
      <c r="BS24" s="72"/>
      <c r="BT24" s="72"/>
      <c r="BU24" s="72"/>
      <c r="BV24" s="72"/>
      <c r="BW24" s="72"/>
      <c r="BX24" s="72"/>
      <c r="BY24" s="72"/>
      <c r="BZ24" s="72"/>
      <c r="CA24" s="68"/>
      <c r="CC24" s="9"/>
      <c r="CD24" s="72"/>
      <c r="CE24" s="72"/>
      <c r="CF24" s="72"/>
      <c r="CG24" s="72"/>
      <c r="CH24" s="72"/>
      <c r="CI24" s="72"/>
      <c r="CJ24" s="72"/>
      <c r="CK24" s="72"/>
      <c r="CL24" s="72"/>
      <c r="CM24" s="68"/>
      <c r="CO24" s="9"/>
      <c r="CP24" s="72"/>
      <c r="CQ24" s="72"/>
      <c r="CR24" s="72"/>
      <c r="CS24" s="72"/>
      <c r="CT24" s="72"/>
      <c r="CU24" s="72"/>
      <c r="CV24" s="72"/>
      <c r="CW24" s="72"/>
      <c r="CX24" s="72"/>
      <c r="CY24" s="68"/>
    </row>
    <row r="25" spans="1:103" x14ac:dyDescent="0.3">
      <c r="A25" s="11"/>
      <c r="B25" s="1" t="s">
        <v>14</v>
      </c>
      <c r="C25" s="21">
        <v>0.31</v>
      </c>
      <c r="D25" s="11"/>
      <c r="E25" s="31"/>
      <c r="F25" s="70"/>
      <c r="J25" s="84"/>
      <c r="K25" s="80"/>
      <c r="V25" s="17"/>
      <c r="W25" s="17"/>
      <c r="X25" s="72"/>
      <c r="Y25" s="17"/>
      <c r="Z25" s="73">
        <f t="shared" si="0"/>
        <v>0.14705882352941177</v>
      </c>
      <c r="AA25" s="9">
        <v>6.8</v>
      </c>
      <c r="AB25" s="73">
        <f t="shared" si="1"/>
        <v>24.145898636271117</v>
      </c>
      <c r="AH25" s="72"/>
      <c r="AI25" s="72"/>
      <c r="AJ25" s="72"/>
      <c r="AK25" s="72"/>
      <c r="AL25" s="72"/>
      <c r="AM25" s="72"/>
      <c r="AN25" s="72"/>
      <c r="AO25" s="72"/>
      <c r="AP25" s="2"/>
      <c r="AQ25" s="99"/>
      <c r="AR25" s="78"/>
      <c r="AS25" s="9"/>
      <c r="AT25" s="72"/>
      <c r="AU25" s="72"/>
      <c r="AV25" s="72"/>
      <c r="AW25" s="72"/>
      <c r="AX25" s="72"/>
      <c r="AY25" s="72"/>
      <c r="AZ25" s="72"/>
      <c r="BA25" s="72"/>
      <c r="BB25" s="72"/>
      <c r="BC25" s="68"/>
      <c r="BE25" s="9"/>
      <c r="BF25" s="72"/>
      <c r="BG25" s="72"/>
      <c r="BH25" s="72"/>
      <c r="BI25" s="72"/>
      <c r="BJ25" s="72"/>
      <c r="BK25" s="72"/>
      <c r="BL25" s="72"/>
      <c r="BM25" s="72"/>
      <c r="BN25" s="72"/>
      <c r="BO25" s="68"/>
      <c r="BQ25" s="9"/>
      <c r="BR25" s="72"/>
      <c r="BS25" s="72"/>
      <c r="BT25" s="72"/>
      <c r="BU25" s="72"/>
      <c r="BV25" s="72"/>
      <c r="BW25" s="72"/>
      <c r="BX25" s="72"/>
      <c r="BY25" s="72"/>
      <c r="BZ25" s="72"/>
      <c r="CA25" s="68"/>
      <c r="CC25" s="9"/>
      <c r="CD25" s="72"/>
      <c r="CE25" s="72"/>
      <c r="CF25" s="72"/>
      <c r="CG25" s="72"/>
      <c r="CH25" s="72"/>
      <c r="CI25" s="72"/>
      <c r="CJ25" s="72"/>
      <c r="CK25" s="72"/>
      <c r="CL25" s="72"/>
      <c r="CM25" s="68"/>
      <c r="CO25" s="9"/>
      <c r="CP25" s="72"/>
      <c r="CQ25" s="72"/>
      <c r="CR25" s="72"/>
      <c r="CS25" s="72"/>
      <c r="CT25" s="72"/>
      <c r="CU25" s="72"/>
      <c r="CV25" s="72"/>
      <c r="CW25" s="72"/>
      <c r="CX25" s="72"/>
      <c r="CY25" s="68"/>
    </row>
    <row r="26" spans="1:103" x14ac:dyDescent="0.3">
      <c r="A26" s="11"/>
      <c r="B26" s="81"/>
      <c r="C26" s="90"/>
      <c r="D26" s="85"/>
      <c r="E26" s="14"/>
      <c r="F26" s="71"/>
      <c r="J26" s="89"/>
      <c r="K26" s="80"/>
      <c r="V26" s="17"/>
      <c r="W26" s="17"/>
      <c r="X26" s="72"/>
      <c r="Y26" s="17"/>
      <c r="Z26" s="73">
        <f t="shared" si="0"/>
        <v>0.1388888888888889</v>
      </c>
      <c r="AA26" s="9">
        <v>7.2</v>
      </c>
      <c r="AB26" s="73">
        <f t="shared" si="1"/>
        <v>24.082338820301782</v>
      </c>
      <c r="AH26" s="72"/>
      <c r="AI26" s="72"/>
      <c r="AJ26" s="72"/>
      <c r="AK26" s="72"/>
      <c r="AL26" s="72"/>
      <c r="AM26" s="72"/>
      <c r="AN26" s="72"/>
      <c r="AO26" s="72"/>
      <c r="AP26" s="2"/>
      <c r="AQ26" s="99"/>
      <c r="AR26" s="78"/>
      <c r="AS26" s="9"/>
      <c r="AT26" s="72"/>
      <c r="AU26" s="72"/>
      <c r="AV26" s="72"/>
      <c r="AW26" s="72"/>
      <c r="AX26" s="72"/>
      <c r="AY26" s="72"/>
      <c r="AZ26" s="72"/>
      <c r="BA26" s="72"/>
      <c r="BB26" s="72"/>
      <c r="BC26" s="68"/>
      <c r="BE26" s="9"/>
      <c r="BF26" s="72"/>
      <c r="BG26" s="72"/>
      <c r="BH26" s="72"/>
      <c r="BI26" s="72"/>
      <c r="BJ26" s="72"/>
      <c r="BK26" s="72"/>
      <c r="BL26" s="72"/>
      <c r="BM26" s="72"/>
      <c r="BN26" s="72"/>
      <c r="BO26" s="68"/>
      <c r="BQ26" s="9"/>
      <c r="BR26" s="72"/>
      <c r="BS26" s="72"/>
      <c r="BT26" s="72"/>
      <c r="BU26" s="72"/>
      <c r="BV26" s="72"/>
      <c r="BW26" s="72"/>
      <c r="BX26" s="72"/>
      <c r="BY26" s="72"/>
      <c r="BZ26" s="72"/>
      <c r="CA26" s="68"/>
      <c r="CC26" s="9"/>
      <c r="CD26" s="72"/>
      <c r="CE26" s="72"/>
      <c r="CF26" s="72"/>
      <c r="CG26" s="72"/>
      <c r="CH26" s="72"/>
      <c r="CI26" s="72"/>
      <c r="CJ26" s="72"/>
      <c r="CK26" s="72"/>
      <c r="CL26" s="72"/>
      <c r="CM26" s="68"/>
      <c r="CO26" s="9"/>
      <c r="CP26" s="72"/>
      <c r="CQ26" s="72"/>
      <c r="CR26" s="72"/>
      <c r="CS26" s="72"/>
      <c r="CT26" s="72"/>
      <c r="CU26" s="72"/>
      <c r="CV26" s="72"/>
      <c r="CW26" s="72"/>
      <c r="CX26" s="72"/>
      <c r="CY26" s="68"/>
    </row>
    <row r="27" spans="1:103" x14ac:dyDescent="0.3">
      <c r="A27" s="11"/>
      <c r="B27" s="81"/>
      <c r="C27" s="90"/>
      <c r="D27" s="80"/>
      <c r="E27" s="14"/>
      <c r="G27" s="11"/>
      <c r="H27" s="11"/>
      <c r="J27" s="83"/>
      <c r="K27" s="80"/>
      <c r="V27" s="17"/>
      <c r="W27" s="17"/>
      <c r="X27" s="72"/>
      <c r="Y27" s="17"/>
      <c r="Z27" s="73">
        <f t="shared" si="0"/>
        <v>0.13157894736842105</v>
      </c>
      <c r="AA27" s="9">
        <v>7.6</v>
      </c>
      <c r="AB27" s="73">
        <f t="shared" si="1"/>
        <v>24.04408805948389</v>
      </c>
      <c r="AH27" s="72"/>
      <c r="AI27" s="72"/>
      <c r="AJ27" s="72"/>
      <c r="AK27" s="72"/>
      <c r="AL27" s="72"/>
      <c r="AM27" s="72"/>
      <c r="AN27" s="72"/>
      <c r="AO27" s="72"/>
      <c r="AP27" s="2"/>
      <c r="AQ27" s="99"/>
      <c r="AR27" s="78"/>
      <c r="AS27" s="9"/>
      <c r="AT27" s="72"/>
      <c r="AU27" s="72"/>
      <c r="AV27" s="72"/>
      <c r="AW27" s="72"/>
      <c r="AX27" s="72"/>
      <c r="AY27" s="72"/>
      <c r="AZ27" s="72"/>
      <c r="BA27" s="72"/>
      <c r="BB27" s="72"/>
      <c r="BC27" s="68"/>
      <c r="BE27" s="9"/>
      <c r="BF27" s="72"/>
      <c r="BG27" s="72"/>
      <c r="BH27" s="72"/>
      <c r="BI27" s="72"/>
      <c r="BJ27" s="72"/>
      <c r="BK27" s="72"/>
      <c r="BL27" s="72"/>
      <c r="BM27" s="72"/>
      <c r="BN27" s="72"/>
      <c r="BO27" s="68"/>
      <c r="BQ27" s="9"/>
      <c r="BR27" s="72"/>
      <c r="BS27" s="72"/>
      <c r="BT27" s="72"/>
      <c r="BU27" s="72"/>
      <c r="BV27" s="72"/>
      <c r="BW27" s="72"/>
      <c r="BX27" s="72"/>
      <c r="BY27" s="72"/>
      <c r="BZ27" s="72"/>
      <c r="CA27" s="68"/>
      <c r="CC27" s="9"/>
      <c r="CD27" s="72"/>
      <c r="CE27" s="72"/>
      <c r="CF27" s="72"/>
      <c r="CG27" s="72"/>
      <c r="CH27" s="72"/>
      <c r="CI27" s="72"/>
      <c r="CJ27" s="72"/>
      <c r="CK27" s="72"/>
      <c r="CL27" s="72"/>
      <c r="CM27" s="68"/>
      <c r="CO27" s="9"/>
      <c r="CP27" s="72"/>
      <c r="CQ27" s="72"/>
      <c r="CR27" s="72"/>
      <c r="CS27" s="72"/>
      <c r="CT27" s="72"/>
      <c r="CU27" s="72"/>
      <c r="CV27" s="72"/>
      <c r="CW27" s="72"/>
      <c r="CX27" s="72"/>
      <c r="CY27" s="68"/>
    </row>
    <row r="28" spans="1:103" x14ac:dyDescent="0.3">
      <c r="E28" s="31"/>
      <c r="V28" s="17"/>
      <c r="W28" s="17"/>
      <c r="X28" s="72"/>
      <c r="Y28" s="17"/>
      <c r="Z28" s="73">
        <f t="shared" si="0"/>
        <v>0.125</v>
      </c>
      <c r="AA28" s="9">
        <v>8</v>
      </c>
      <c r="AB28" s="73">
        <f t="shared" si="1"/>
        <v>24.021875000000001</v>
      </c>
      <c r="AH28" s="72"/>
      <c r="AI28" s="72"/>
      <c r="AJ28" s="72"/>
      <c r="AK28" s="72"/>
      <c r="AL28" s="72"/>
      <c r="AM28" s="72"/>
      <c r="AN28" s="72"/>
      <c r="AO28" s="72"/>
      <c r="AP28" s="2"/>
      <c r="AQ28" s="99"/>
      <c r="AR28" s="78"/>
      <c r="AS28" s="9"/>
      <c r="AT28" s="72"/>
      <c r="AU28" s="72"/>
      <c r="AV28" s="72"/>
      <c r="AW28" s="72"/>
      <c r="AX28" s="72"/>
      <c r="AY28" s="72"/>
      <c r="AZ28" s="72"/>
      <c r="BA28" s="72"/>
      <c r="BB28" s="72"/>
      <c r="BC28" s="68"/>
      <c r="BE28" s="9"/>
      <c r="BF28" s="72"/>
      <c r="BG28" s="72"/>
      <c r="BH28" s="72"/>
      <c r="BI28" s="72"/>
      <c r="BJ28" s="72"/>
      <c r="BK28" s="72"/>
      <c r="BL28" s="72"/>
      <c r="BM28" s="72"/>
      <c r="BN28" s="72"/>
      <c r="BO28" s="68"/>
      <c r="BQ28" s="9"/>
      <c r="BR28" s="72"/>
      <c r="BS28" s="72"/>
      <c r="BT28" s="72"/>
      <c r="BU28" s="72"/>
      <c r="BV28" s="72"/>
      <c r="BW28" s="72"/>
      <c r="BX28" s="72"/>
      <c r="BY28" s="72"/>
      <c r="BZ28" s="72"/>
      <c r="CA28" s="68"/>
      <c r="CC28" s="9"/>
      <c r="CD28" s="72"/>
      <c r="CE28" s="72"/>
      <c r="CF28" s="72"/>
      <c r="CG28" s="72"/>
      <c r="CH28" s="72"/>
      <c r="CI28" s="72"/>
      <c r="CJ28" s="72"/>
      <c r="CK28" s="72"/>
      <c r="CL28" s="72"/>
      <c r="CM28" s="68"/>
      <c r="CO28" s="9"/>
      <c r="CP28" s="72"/>
      <c r="CQ28" s="72"/>
      <c r="CR28" s="72"/>
      <c r="CS28" s="72"/>
      <c r="CT28" s="72"/>
      <c r="CU28" s="72"/>
      <c r="CV28" s="72"/>
      <c r="CW28" s="72"/>
      <c r="CX28" s="72"/>
      <c r="CY28" s="68"/>
    </row>
    <row r="29" spans="1:103" x14ac:dyDescent="0.3">
      <c r="B29" s="85"/>
      <c r="C29" s="80"/>
      <c r="D29" s="90"/>
      <c r="E29" s="80"/>
      <c r="F29" s="63"/>
      <c r="G29" s="81"/>
      <c r="H29" s="82"/>
      <c r="V29" s="17"/>
      <c r="W29" s="17"/>
      <c r="X29" s="72"/>
      <c r="Y29" s="17"/>
      <c r="Z29" s="73">
        <f t="shared" si="0"/>
        <v>0.11904761904761904</v>
      </c>
      <c r="AA29" s="9">
        <v>8.4</v>
      </c>
      <c r="AB29" s="73">
        <f t="shared" si="1"/>
        <v>24.009674981103551</v>
      </c>
      <c r="AH29" s="72"/>
      <c r="AI29" s="72"/>
      <c r="AJ29" s="72"/>
      <c r="AK29" s="72"/>
      <c r="AL29" s="72"/>
      <c r="AM29" s="72"/>
      <c r="AN29" s="72"/>
      <c r="AO29" s="72"/>
      <c r="AP29" s="2"/>
      <c r="AQ29" s="99"/>
      <c r="AR29" s="78"/>
      <c r="AS29" s="9"/>
      <c r="AT29" s="72"/>
      <c r="AU29" s="72"/>
      <c r="AV29" s="72"/>
      <c r="AW29" s="72"/>
      <c r="AX29" s="72"/>
      <c r="AY29" s="72"/>
      <c r="AZ29" s="72"/>
      <c r="BA29" s="72"/>
      <c r="BB29" s="72"/>
      <c r="BC29" s="68"/>
      <c r="BE29" s="9"/>
      <c r="BF29" s="72"/>
      <c r="BG29" s="72"/>
      <c r="BH29" s="72"/>
      <c r="BI29" s="72"/>
      <c r="BJ29" s="72"/>
      <c r="BK29" s="72"/>
      <c r="BL29" s="72"/>
      <c r="BM29" s="72"/>
      <c r="BN29" s="72"/>
      <c r="BO29" s="68"/>
      <c r="BQ29" s="9"/>
      <c r="BR29" s="72"/>
      <c r="BS29" s="72"/>
      <c r="BT29" s="72"/>
      <c r="BU29" s="72"/>
      <c r="BV29" s="72"/>
      <c r="BW29" s="72"/>
      <c r="BX29" s="72"/>
      <c r="BY29" s="72"/>
      <c r="BZ29" s="72"/>
      <c r="CA29" s="68"/>
      <c r="CC29" s="9"/>
      <c r="CD29" s="72"/>
      <c r="CE29" s="72"/>
      <c r="CF29" s="72"/>
      <c r="CG29" s="72"/>
      <c r="CH29" s="72"/>
      <c r="CI29" s="72"/>
      <c r="CJ29" s="72"/>
      <c r="CK29" s="72"/>
      <c r="CL29" s="72"/>
      <c r="CM29" s="68"/>
      <c r="CO29" s="9"/>
      <c r="CP29" s="72"/>
      <c r="CQ29" s="72"/>
      <c r="CR29" s="72"/>
      <c r="CS29" s="72"/>
      <c r="CT29" s="72"/>
      <c r="CU29" s="72"/>
      <c r="CV29" s="72"/>
      <c r="CW29" s="72"/>
      <c r="CX29" s="72"/>
      <c r="CY29" s="68"/>
    </row>
    <row r="30" spans="1:103" x14ac:dyDescent="0.3">
      <c r="A30" s="11"/>
      <c r="B30" s="81"/>
      <c r="C30" s="88"/>
      <c r="D30" s="41"/>
      <c r="E30" s="41"/>
      <c r="F30" s="63"/>
      <c r="G30" s="41"/>
      <c r="H30" s="41"/>
      <c r="K30" s="11"/>
      <c r="V30" s="17"/>
      <c r="W30" s="17"/>
      <c r="X30" s="72"/>
      <c r="Y30" s="17"/>
      <c r="Z30" s="73">
        <f t="shared" si="0"/>
        <v>0.11363636363636363</v>
      </c>
      <c r="AA30" s="9">
        <v>8.8000000000000007</v>
      </c>
      <c r="AB30" s="73">
        <f t="shared" si="1"/>
        <v>24.00354996243426</v>
      </c>
      <c r="AH30" s="72"/>
      <c r="AI30" s="72"/>
      <c r="AJ30" s="72"/>
      <c r="AK30" s="72"/>
      <c r="AL30" s="72"/>
      <c r="AM30" s="72"/>
      <c r="AN30" s="72"/>
      <c r="AO30" s="72"/>
      <c r="AP30" s="2"/>
      <c r="AQ30" s="99"/>
      <c r="AR30" s="78"/>
      <c r="AS30" s="9"/>
      <c r="AT30" s="72"/>
      <c r="AU30" s="72"/>
      <c r="AV30" s="72"/>
      <c r="AW30" s="72"/>
      <c r="AX30" s="72"/>
      <c r="AY30" s="72"/>
      <c r="AZ30" s="72"/>
      <c r="BA30" s="72"/>
      <c r="BB30" s="72"/>
      <c r="BC30" s="68"/>
      <c r="BE30" s="9"/>
      <c r="BF30" s="72"/>
      <c r="BG30" s="72"/>
      <c r="BH30" s="72"/>
      <c r="BI30" s="72"/>
      <c r="BJ30" s="72"/>
      <c r="BK30" s="72"/>
      <c r="BL30" s="72"/>
      <c r="BM30" s="72"/>
      <c r="BN30" s="72"/>
      <c r="BO30" s="68"/>
      <c r="BQ30" s="9"/>
      <c r="BR30" s="72"/>
      <c r="BS30" s="72"/>
      <c r="BT30" s="72"/>
      <c r="BU30" s="72"/>
      <c r="BV30" s="72"/>
      <c r="BW30" s="72"/>
      <c r="BX30" s="72"/>
      <c r="BY30" s="72"/>
      <c r="BZ30" s="72"/>
      <c r="CA30" s="68"/>
      <c r="CC30" s="9"/>
      <c r="CD30" s="72"/>
      <c r="CE30" s="72"/>
      <c r="CF30" s="72"/>
      <c r="CG30" s="72"/>
      <c r="CH30" s="72"/>
      <c r="CI30" s="72"/>
      <c r="CJ30" s="72"/>
      <c r="CK30" s="72"/>
      <c r="CL30" s="72"/>
      <c r="CM30" s="68"/>
      <c r="CO30" s="9"/>
      <c r="CP30" s="72"/>
      <c r="CQ30" s="72"/>
      <c r="CR30" s="72"/>
      <c r="CS30" s="72"/>
      <c r="CT30" s="72"/>
      <c r="CU30" s="72"/>
      <c r="CV30" s="72"/>
      <c r="CW30" s="72"/>
      <c r="CX30" s="72"/>
      <c r="CY30" s="68"/>
    </row>
    <row r="31" spans="1:103" x14ac:dyDescent="0.3">
      <c r="A31" s="11"/>
      <c r="B31" s="81"/>
      <c r="C31" s="85"/>
      <c r="D31" s="90"/>
      <c r="E31" s="80"/>
      <c r="F31" s="63"/>
      <c r="G31" s="63"/>
      <c r="H31" s="88"/>
      <c r="I31" s="11"/>
      <c r="J31" s="11"/>
      <c r="K31" s="11"/>
      <c r="V31" s="17"/>
      <c r="W31" s="17"/>
      <c r="X31" s="72"/>
      <c r="Y31" s="17"/>
      <c r="Z31" s="73">
        <f t="shared" si="0"/>
        <v>0.10869565217391305</v>
      </c>
      <c r="AA31" s="9">
        <v>9.1999999999999993</v>
      </c>
      <c r="AB31" s="73">
        <f t="shared" si="1"/>
        <v>24.000920522725405</v>
      </c>
      <c r="AC31" s="24"/>
      <c r="AH31" s="72"/>
      <c r="AI31" s="72"/>
      <c r="AJ31" s="72"/>
      <c r="AK31" s="72"/>
      <c r="AL31" s="72"/>
      <c r="AM31" s="72"/>
      <c r="AN31" s="72"/>
      <c r="AO31" s="72"/>
      <c r="AP31" s="2"/>
      <c r="AQ31" s="99"/>
      <c r="AR31" s="78"/>
      <c r="AS31" s="9"/>
      <c r="AT31" s="72"/>
      <c r="AU31" s="72"/>
      <c r="AV31" s="72"/>
      <c r="AW31" s="72"/>
      <c r="AX31" s="72"/>
      <c r="AY31" s="72"/>
      <c r="AZ31" s="72"/>
      <c r="BA31" s="72"/>
      <c r="BB31" s="72"/>
      <c r="BC31" s="68"/>
      <c r="BE31" s="9"/>
      <c r="BF31" s="72"/>
      <c r="BG31" s="72"/>
      <c r="BH31" s="72"/>
      <c r="BI31" s="72"/>
      <c r="BJ31" s="72"/>
      <c r="BK31" s="72"/>
      <c r="BL31" s="72"/>
      <c r="BM31" s="72"/>
      <c r="BN31" s="72"/>
      <c r="BO31" s="68"/>
      <c r="BQ31" s="9"/>
      <c r="BR31" s="72"/>
      <c r="BS31" s="72"/>
      <c r="BT31" s="72"/>
      <c r="BU31" s="72"/>
      <c r="BV31" s="72"/>
      <c r="BW31" s="72"/>
      <c r="BX31" s="72"/>
      <c r="BY31" s="72"/>
      <c r="BZ31" s="72"/>
      <c r="CA31" s="68"/>
      <c r="CC31" s="9"/>
      <c r="CD31" s="72"/>
      <c r="CE31" s="72"/>
      <c r="CF31" s="72"/>
      <c r="CG31" s="72"/>
      <c r="CH31" s="72"/>
      <c r="CI31" s="72"/>
      <c r="CJ31" s="72"/>
      <c r="CK31" s="72"/>
      <c r="CL31" s="72"/>
      <c r="CM31" s="68"/>
      <c r="CO31" s="9"/>
      <c r="CP31" s="72"/>
      <c r="CQ31" s="72"/>
      <c r="CR31" s="72"/>
      <c r="CS31" s="72"/>
      <c r="CT31" s="72"/>
      <c r="CU31" s="72"/>
      <c r="CV31" s="72"/>
      <c r="CW31" s="72"/>
      <c r="CX31" s="72"/>
      <c r="CY31" s="68"/>
    </row>
    <row r="32" spans="1:103" x14ac:dyDescent="0.3">
      <c r="B32" s="81"/>
      <c r="C32" s="91"/>
      <c r="D32" s="80"/>
      <c r="E32" s="80"/>
      <c r="F32" s="63"/>
      <c r="G32" s="41"/>
      <c r="H32" s="41"/>
      <c r="V32" s="17"/>
      <c r="W32" s="17"/>
      <c r="X32" s="72"/>
      <c r="Y32" s="17"/>
      <c r="Z32" s="73">
        <f t="shared" si="0"/>
        <v>0.10416666666666667</v>
      </c>
      <c r="AA32" s="9">
        <v>9.6</v>
      </c>
      <c r="AB32" s="73">
        <f t="shared" si="1"/>
        <v>24.000101273148147</v>
      </c>
      <c r="AC32" s="24"/>
      <c r="AH32" s="72"/>
      <c r="AI32" s="72"/>
      <c r="AJ32" s="72"/>
      <c r="AK32" s="72"/>
      <c r="AL32" s="72"/>
      <c r="AM32" s="72"/>
      <c r="AN32" s="72"/>
      <c r="AO32" s="72"/>
      <c r="AP32" s="2"/>
      <c r="AQ32" s="99"/>
      <c r="AR32" s="78"/>
      <c r="AS32" s="9"/>
      <c r="AT32" s="72"/>
      <c r="AU32" s="72"/>
      <c r="AV32" s="72"/>
      <c r="AW32" s="72"/>
      <c r="AX32" s="72"/>
      <c r="AY32" s="72"/>
      <c r="AZ32" s="72"/>
      <c r="BA32" s="72"/>
      <c r="BB32" s="72"/>
      <c r="BC32" s="68"/>
      <c r="BE32" s="9"/>
      <c r="BF32" s="72"/>
      <c r="BG32" s="72"/>
      <c r="BH32" s="72"/>
      <c r="BI32" s="72"/>
      <c r="BJ32" s="72"/>
      <c r="BK32" s="72"/>
      <c r="BL32" s="72"/>
      <c r="BM32" s="72"/>
      <c r="BN32" s="72"/>
      <c r="BO32" s="68"/>
      <c r="BQ32" s="9"/>
      <c r="BR32" s="72"/>
      <c r="BS32" s="72"/>
      <c r="BT32" s="72"/>
      <c r="BU32" s="72"/>
      <c r="BV32" s="72"/>
      <c r="BW32" s="72"/>
      <c r="BX32" s="72"/>
      <c r="BY32" s="72"/>
      <c r="BZ32" s="72"/>
      <c r="CA32" s="68"/>
      <c r="CC32" s="9"/>
      <c r="CD32" s="72"/>
      <c r="CE32" s="72"/>
      <c r="CF32" s="72"/>
      <c r="CG32" s="72"/>
      <c r="CH32" s="72"/>
      <c r="CI32" s="72"/>
      <c r="CJ32" s="72"/>
      <c r="CK32" s="72"/>
      <c r="CL32" s="72"/>
      <c r="CM32" s="68"/>
      <c r="CO32" s="9"/>
      <c r="CP32" s="72"/>
      <c r="CQ32" s="72"/>
      <c r="CR32" s="72"/>
      <c r="CS32" s="72"/>
      <c r="CT32" s="72"/>
      <c r="CU32" s="72"/>
      <c r="CV32" s="72"/>
      <c r="CW32" s="72"/>
      <c r="CX32" s="72"/>
      <c r="CY32" s="68"/>
    </row>
    <row r="33" spans="1:103" x14ac:dyDescent="0.3">
      <c r="V33" s="17"/>
      <c r="W33" s="17"/>
      <c r="X33" s="72"/>
      <c r="Y33" s="17"/>
      <c r="Z33" s="73">
        <f t="shared" si="0"/>
        <v>0.1</v>
      </c>
      <c r="AA33" s="9">
        <v>10</v>
      </c>
      <c r="AB33" s="73">
        <f t="shared" si="1"/>
        <v>24</v>
      </c>
      <c r="AH33" s="72"/>
      <c r="AI33" s="72"/>
      <c r="AJ33" s="72"/>
      <c r="AK33" s="72"/>
      <c r="AL33" s="72"/>
      <c r="AM33" s="72"/>
      <c r="AN33" s="72"/>
      <c r="AO33" s="72"/>
      <c r="AP33" s="2"/>
      <c r="AQ33" s="99"/>
      <c r="AR33" s="78"/>
      <c r="AS33" s="9"/>
      <c r="AT33" s="72"/>
      <c r="AU33" s="72"/>
      <c r="AV33" s="72"/>
      <c r="AW33" s="72"/>
      <c r="AX33" s="72"/>
      <c r="AY33" s="72"/>
      <c r="AZ33" s="72"/>
      <c r="BA33" s="72"/>
      <c r="BB33" s="72"/>
      <c r="BC33" s="68"/>
      <c r="BE33" s="9"/>
      <c r="BF33" s="72"/>
      <c r="BG33" s="72"/>
      <c r="BH33" s="72"/>
      <c r="BI33" s="72"/>
      <c r="BJ33" s="72"/>
      <c r="BK33" s="72"/>
      <c r="BL33" s="72"/>
      <c r="BM33" s="72"/>
      <c r="BN33" s="72"/>
      <c r="BO33" s="68"/>
      <c r="BQ33" s="9"/>
      <c r="BR33" s="72"/>
      <c r="BS33" s="72"/>
      <c r="BT33" s="72"/>
      <c r="BU33" s="72"/>
      <c r="BV33" s="72"/>
      <c r="BW33" s="72"/>
      <c r="BX33" s="72"/>
      <c r="BY33" s="72"/>
      <c r="BZ33" s="72"/>
      <c r="CA33" s="68"/>
      <c r="CC33" s="9"/>
      <c r="CD33" s="72"/>
      <c r="CE33" s="72"/>
      <c r="CF33" s="72"/>
      <c r="CG33" s="72"/>
      <c r="CH33" s="72"/>
      <c r="CI33" s="72"/>
      <c r="CJ33" s="72"/>
      <c r="CK33" s="72"/>
      <c r="CL33" s="72"/>
      <c r="CM33" s="68"/>
      <c r="CO33" s="9"/>
      <c r="CP33" s="72"/>
      <c r="CQ33" s="72"/>
      <c r="CR33" s="72"/>
      <c r="CS33" s="72"/>
      <c r="CT33" s="72"/>
      <c r="CU33" s="72"/>
      <c r="CV33" s="72"/>
      <c r="CW33" s="72"/>
      <c r="CX33" s="72"/>
      <c r="CY33" s="68"/>
    </row>
    <row r="34" spans="1:103" x14ac:dyDescent="0.3">
      <c r="V34" s="17"/>
      <c r="W34" s="17"/>
      <c r="X34" s="72"/>
      <c r="Y34" s="17"/>
      <c r="Z34" s="73">
        <f t="shared" si="0"/>
        <v>9.6153846153846145E-2</v>
      </c>
      <c r="AA34" s="9">
        <v>10.4</v>
      </c>
      <c r="AB34" s="73">
        <f t="shared" si="1"/>
        <v>23.999920345926263</v>
      </c>
      <c r="AC34" s="20"/>
      <c r="AH34" s="72"/>
      <c r="AI34" s="72"/>
      <c r="AJ34" s="72"/>
      <c r="AK34" s="72"/>
      <c r="AL34" s="72"/>
      <c r="AM34" s="72"/>
      <c r="AN34" s="72"/>
      <c r="AO34" s="72"/>
      <c r="AP34" s="2"/>
      <c r="AQ34" s="99"/>
      <c r="AR34" s="78"/>
      <c r="AS34" s="9"/>
      <c r="AT34" s="72"/>
      <c r="AU34" s="72"/>
      <c r="AV34" s="72"/>
      <c r="AW34" s="72"/>
      <c r="AX34" s="72"/>
      <c r="AY34" s="72"/>
      <c r="AZ34" s="72"/>
      <c r="BA34" s="72"/>
      <c r="BB34" s="72"/>
      <c r="BC34" s="68"/>
      <c r="BE34" s="9"/>
      <c r="BF34" s="72"/>
      <c r="BG34" s="72"/>
      <c r="BH34" s="72"/>
      <c r="BI34" s="72"/>
      <c r="BJ34" s="72"/>
      <c r="BK34" s="72"/>
      <c r="BL34" s="72"/>
      <c r="BM34" s="72"/>
      <c r="BN34" s="72"/>
      <c r="BO34" s="68"/>
      <c r="BQ34" s="9"/>
      <c r="BR34" s="72"/>
      <c r="BS34" s="72"/>
      <c r="BT34" s="72"/>
      <c r="BU34" s="72"/>
      <c r="BV34" s="72"/>
      <c r="BW34" s="72"/>
      <c r="BX34" s="72"/>
      <c r="BY34" s="72"/>
      <c r="BZ34" s="72"/>
      <c r="CA34" s="68"/>
      <c r="CC34" s="9"/>
      <c r="CD34" s="72"/>
      <c r="CE34" s="72"/>
      <c r="CF34" s="72"/>
      <c r="CG34" s="72"/>
      <c r="CH34" s="72"/>
      <c r="CI34" s="72"/>
      <c r="CJ34" s="72"/>
      <c r="CK34" s="72"/>
      <c r="CL34" s="72"/>
      <c r="CM34" s="68"/>
      <c r="CO34" s="9"/>
      <c r="CP34" s="72"/>
      <c r="CQ34" s="72"/>
      <c r="CR34" s="72"/>
      <c r="CS34" s="72"/>
      <c r="CT34" s="72"/>
      <c r="CU34" s="72"/>
      <c r="CV34" s="72"/>
      <c r="CW34" s="72"/>
      <c r="CX34" s="72"/>
      <c r="CY34" s="68"/>
    </row>
    <row r="35" spans="1:103" x14ac:dyDescent="0.3">
      <c r="V35" s="17"/>
      <c r="W35" s="17"/>
      <c r="X35" s="72"/>
      <c r="Y35" s="17"/>
      <c r="Z35" s="73">
        <f t="shared" si="0"/>
        <v>9.2592592592592587E-2</v>
      </c>
      <c r="AA35" s="9">
        <v>10.8</v>
      </c>
      <c r="AB35" s="73">
        <f t="shared" si="1"/>
        <v>23.999430981049638</v>
      </c>
      <c r="AC35" s="20"/>
      <c r="AH35" s="72"/>
      <c r="AI35" s="72"/>
      <c r="AJ35" s="72"/>
      <c r="AK35" s="72"/>
      <c r="AL35" s="72"/>
      <c r="AM35" s="72"/>
      <c r="AN35" s="72"/>
      <c r="AO35" s="72"/>
      <c r="AP35" s="2"/>
      <c r="AQ35" s="99"/>
      <c r="AR35" s="78"/>
      <c r="AS35" s="9"/>
      <c r="AT35" s="72"/>
      <c r="AU35" s="72"/>
      <c r="AV35" s="72"/>
      <c r="AW35" s="72"/>
      <c r="AX35" s="72"/>
      <c r="AY35" s="72"/>
      <c r="AZ35" s="72"/>
      <c r="BA35" s="72"/>
      <c r="BB35" s="72"/>
      <c r="BC35" s="68"/>
      <c r="BE35" s="9"/>
      <c r="BF35" s="72"/>
      <c r="BG35" s="72"/>
      <c r="BH35" s="72"/>
      <c r="BI35" s="72"/>
      <c r="BJ35" s="72"/>
      <c r="BK35" s="72"/>
      <c r="BL35" s="72"/>
      <c r="BM35" s="72"/>
      <c r="BN35" s="72"/>
      <c r="BO35" s="68"/>
      <c r="BQ35" s="9"/>
      <c r="BR35" s="72"/>
      <c r="BS35" s="72"/>
      <c r="BT35" s="72"/>
      <c r="BU35" s="72"/>
      <c r="BV35" s="72"/>
      <c r="BW35" s="72"/>
      <c r="BX35" s="72"/>
      <c r="BY35" s="72"/>
      <c r="BZ35" s="72"/>
      <c r="CA35" s="68"/>
      <c r="CC35" s="9"/>
      <c r="CD35" s="72"/>
      <c r="CE35" s="72"/>
      <c r="CF35" s="72"/>
      <c r="CG35" s="72"/>
      <c r="CH35" s="72"/>
      <c r="CI35" s="72"/>
      <c r="CJ35" s="72"/>
      <c r="CK35" s="72"/>
      <c r="CL35" s="72"/>
      <c r="CM35" s="68"/>
      <c r="CO35" s="9"/>
      <c r="CP35" s="72"/>
      <c r="CQ35" s="72"/>
      <c r="CR35" s="72"/>
      <c r="CS35" s="72"/>
      <c r="CT35" s="72"/>
      <c r="CU35" s="72"/>
      <c r="CV35" s="72"/>
      <c r="CW35" s="72"/>
      <c r="CX35" s="72"/>
      <c r="CY35" s="68"/>
    </row>
    <row r="36" spans="1:103" x14ac:dyDescent="0.3">
      <c r="A36" s="11"/>
      <c r="F36" s="11"/>
      <c r="V36" s="17"/>
      <c r="W36" s="17"/>
      <c r="X36" s="72"/>
      <c r="Y36" s="17"/>
      <c r="Z36" s="73">
        <f t="shared" si="0"/>
        <v>8.9285714285714288E-2</v>
      </c>
      <c r="AA36" s="9">
        <v>11.2</v>
      </c>
      <c r="AB36" s="73">
        <f t="shared" si="1"/>
        <v>23.998278061224489</v>
      </c>
      <c r="AC36" s="20"/>
      <c r="AD36" s="9"/>
      <c r="AH36" s="72"/>
      <c r="AI36" s="72"/>
      <c r="AJ36" s="72"/>
      <c r="AK36" s="72"/>
      <c r="AL36" s="72"/>
      <c r="AM36" s="72"/>
      <c r="AN36" s="72"/>
      <c r="AO36" s="72"/>
      <c r="AP36" s="2"/>
      <c r="AQ36" s="99"/>
      <c r="AR36" s="78"/>
      <c r="AS36" s="9"/>
      <c r="AT36" s="72"/>
      <c r="AU36" s="72"/>
      <c r="AV36" s="72"/>
      <c r="AW36" s="72"/>
      <c r="AX36" s="72"/>
      <c r="AY36" s="72"/>
      <c r="AZ36" s="72"/>
      <c r="BA36" s="72"/>
      <c r="BB36" s="72"/>
      <c r="BC36" s="68"/>
      <c r="BE36" s="9"/>
      <c r="BF36" s="72"/>
      <c r="BG36" s="72"/>
      <c r="BH36" s="72"/>
      <c r="BI36" s="72"/>
      <c r="BJ36" s="72"/>
      <c r="BK36" s="72"/>
      <c r="BL36" s="72"/>
      <c r="BM36" s="72"/>
      <c r="BN36" s="72"/>
      <c r="BO36" s="68"/>
      <c r="BQ36" s="9"/>
      <c r="BR36" s="72"/>
      <c r="BS36" s="72"/>
      <c r="BT36" s="72"/>
      <c r="BU36" s="72"/>
      <c r="BV36" s="72"/>
      <c r="BW36" s="72"/>
      <c r="BX36" s="72"/>
      <c r="BY36" s="72"/>
      <c r="BZ36" s="72"/>
      <c r="CA36" s="68"/>
      <c r="CC36" s="9"/>
      <c r="CD36" s="72"/>
      <c r="CE36" s="72"/>
      <c r="CF36" s="72"/>
      <c r="CG36" s="72"/>
      <c r="CH36" s="72"/>
      <c r="CI36" s="72"/>
      <c r="CJ36" s="72"/>
      <c r="CK36" s="72"/>
      <c r="CL36" s="72"/>
      <c r="CM36" s="68"/>
      <c r="CO36" s="9"/>
      <c r="CP36" s="72"/>
      <c r="CQ36" s="72"/>
      <c r="CR36" s="72"/>
      <c r="CS36" s="72"/>
      <c r="CT36" s="72"/>
      <c r="CU36" s="72"/>
      <c r="CV36" s="72"/>
      <c r="CW36" s="72"/>
      <c r="CX36" s="72"/>
      <c r="CY36" s="68"/>
    </row>
    <row r="37" spans="1:103" x14ac:dyDescent="0.3">
      <c r="A37" s="11"/>
      <c r="F37" s="11"/>
      <c r="G37" s="26"/>
      <c r="I37" s="11"/>
      <c r="J37" s="11"/>
      <c r="K37" s="11"/>
      <c r="V37" s="17"/>
      <c r="W37" s="17"/>
      <c r="X37" s="72"/>
      <c r="Y37" s="17"/>
      <c r="Z37" s="73">
        <f t="shared" si="0"/>
        <v>8.6206896551724144E-2</v>
      </c>
      <c r="AA37" s="9">
        <v>11.6</v>
      </c>
      <c r="AB37" s="73">
        <f t="shared" si="1"/>
        <v>23.996326212636845</v>
      </c>
      <c r="AC37" s="20"/>
      <c r="AD37" s="7"/>
      <c r="AH37" s="72"/>
      <c r="AI37" s="72"/>
      <c r="AJ37" s="72"/>
      <c r="AK37" s="72"/>
      <c r="AL37" s="72"/>
      <c r="AM37" s="72"/>
      <c r="AN37" s="72"/>
      <c r="AO37" s="72"/>
      <c r="AP37" s="2"/>
      <c r="AQ37" s="99"/>
      <c r="AR37" s="78"/>
      <c r="AS37" s="9"/>
      <c r="AT37" s="72"/>
      <c r="AU37" s="72"/>
      <c r="AV37" s="72"/>
      <c r="AW37" s="72"/>
      <c r="AX37" s="72"/>
      <c r="AY37" s="72"/>
      <c r="AZ37" s="72"/>
      <c r="BA37" s="72"/>
      <c r="BB37" s="72"/>
      <c r="BC37" s="68"/>
      <c r="BE37" s="9"/>
      <c r="BF37" s="72"/>
      <c r="BG37" s="72"/>
      <c r="BH37" s="72"/>
      <c r="BI37" s="72"/>
      <c r="BJ37" s="72"/>
      <c r="BK37" s="72"/>
      <c r="BL37" s="72"/>
      <c r="BM37" s="72"/>
      <c r="BN37" s="72"/>
      <c r="BO37" s="68"/>
      <c r="BQ37" s="9"/>
      <c r="BR37" s="72"/>
      <c r="BS37" s="72"/>
      <c r="BT37" s="72"/>
      <c r="BU37" s="72"/>
      <c r="BV37" s="72"/>
      <c r="BW37" s="72"/>
      <c r="BX37" s="72"/>
      <c r="BY37" s="72"/>
      <c r="BZ37" s="72"/>
      <c r="CA37" s="68"/>
      <c r="CC37" s="9"/>
      <c r="CD37" s="72"/>
      <c r="CE37" s="72"/>
      <c r="CF37" s="72"/>
      <c r="CG37" s="72"/>
      <c r="CH37" s="72"/>
      <c r="CI37" s="72"/>
      <c r="CJ37" s="72"/>
      <c r="CK37" s="72"/>
      <c r="CL37" s="72"/>
      <c r="CM37" s="68"/>
      <c r="CO37" s="9"/>
      <c r="CP37" s="72"/>
      <c r="CQ37" s="72"/>
      <c r="CR37" s="72"/>
      <c r="CS37" s="72"/>
      <c r="CT37" s="72"/>
      <c r="CU37" s="72"/>
      <c r="CV37" s="72"/>
      <c r="CW37" s="72"/>
      <c r="CX37" s="72"/>
      <c r="CY37" s="68"/>
    </row>
    <row r="38" spans="1:103" x14ac:dyDescent="0.3">
      <c r="A38" s="11"/>
      <c r="G38" s="11"/>
      <c r="I38" s="11"/>
      <c r="J38" s="11"/>
      <c r="K38" s="11"/>
      <c r="V38" s="17"/>
      <c r="W38" s="17"/>
      <c r="X38" s="72"/>
      <c r="Y38" s="17"/>
      <c r="Z38" s="73">
        <f t="shared" si="0"/>
        <v>8.3333333333333329E-2</v>
      </c>
      <c r="AA38" s="9">
        <v>12</v>
      </c>
      <c r="AB38" s="73">
        <f t="shared" si="1"/>
        <v>23.993518518518517</v>
      </c>
      <c r="AC38" s="20"/>
      <c r="AD38" s="7"/>
      <c r="AH38" s="72"/>
      <c r="AI38" s="72"/>
      <c r="AJ38" s="72"/>
      <c r="AK38" s="72"/>
      <c r="AL38" s="72"/>
      <c r="AM38" s="72"/>
      <c r="AN38" s="72"/>
      <c r="AO38" s="72"/>
      <c r="AP38" s="2"/>
      <c r="AQ38" s="99"/>
      <c r="AR38" s="78"/>
      <c r="AS38" s="9"/>
      <c r="AT38" s="72"/>
      <c r="AU38" s="72"/>
      <c r="AV38" s="72"/>
      <c r="AW38" s="72"/>
      <c r="AX38" s="72"/>
      <c r="AY38" s="72"/>
      <c r="AZ38" s="72"/>
      <c r="BA38" s="72"/>
      <c r="BB38" s="72"/>
      <c r="BC38" s="68"/>
      <c r="BE38" s="9"/>
      <c r="BF38" s="72"/>
      <c r="BG38" s="72"/>
      <c r="BH38" s="72"/>
      <c r="BI38" s="72"/>
      <c r="BJ38" s="72"/>
      <c r="BK38" s="72"/>
      <c r="BL38" s="72"/>
      <c r="BM38" s="72"/>
      <c r="BN38" s="72"/>
      <c r="BO38" s="68"/>
      <c r="BQ38" s="9"/>
      <c r="BR38" s="72"/>
      <c r="BS38" s="72"/>
      <c r="BT38" s="72"/>
      <c r="BU38" s="72"/>
      <c r="BV38" s="72"/>
      <c r="BW38" s="72"/>
      <c r="BX38" s="72"/>
      <c r="BY38" s="72"/>
      <c r="BZ38" s="72"/>
      <c r="CA38" s="68"/>
      <c r="CC38" s="9"/>
      <c r="CD38" s="72"/>
      <c r="CE38" s="72"/>
      <c r="CF38" s="72"/>
      <c r="CG38" s="72"/>
      <c r="CH38" s="72"/>
      <c r="CI38" s="72"/>
      <c r="CJ38" s="72"/>
      <c r="CK38" s="72"/>
      <c r="CL38" s="72"/>
      <c r="CM38" s="68"/>
      <c r="CO38" s="9"/>
      <c r="CP38" s="72"/>
      <c r="CQ38" s="72"/>
      <c r="CR38" s="72"/>
      <c r="CS38" s="72"/>
      <c r="CT38" s="72"/>
      <c r="CU38" s="72"/>
      <c r="CV38" s="72"/>
      <c r="CW38" s="72"/>
      <c r="CX38" s="72"/>
      <c r="CY38" s="68"/>
    </row>
    <row r="39" spans="1:103" x14ac:dyDescent="0.3">
      <c r="A39" s="11"/>
      <c r="H39" s="26"/>
      <c r="I39" s="26"/>
      <c r="J39" s="26"/>
      <c r="K39" s="11"/>
      <c r="V39" s="17"/>
      <c r="W39" s="17"/>
      <c r="X39" s="72"/>
      <c r="Y39" s="17"/>
      <c r="Z39" s="73">
        <f t="shared" si="0"/>
        <v>8.0645161290322578E-2</v>
      </c>
      <c r="AA39" s="9">
        <v>12.4</v>
      </c>
      <c r="AB39" s="73">
        <f t="shared" si="1"/>
        <v>23.989849283340607</v>
      </c>
      <c r="AC39" s="20"/>
      <c r="AD39" s="27"/>
      <c r="AH39" s="72"/>
      <c r="AI39" s="72"/>
      <c r="AJ39" s="72"/>
      <c r="AK39" s="72"/>
      <c r="AL39" s="72"/>
      <c r="AM39" s="72"/>
      <c r="AN39" s="72"/>
      <c r="AO39" s="72"/>
      <c r="AP39" s="2"/>
      <c r="AQ39" s="99"/>
      <c r="AR39" s="78"/>
      <c r="AS39" s="9"/>
      <c r="AT39" s="72"/>
      <c r="AU39" s="72"/>
      <c r="AV39" s="72"/>
      <c r="AW39" s="72"/>
      <c r="AX39" s="72"/>
      <c r="AY39" s="72"/>
      <c r="AZ39" s="72"/>
      <c r="BA39" s="72"/>
      <c r="BB39" s="72"/>
      <c r="BC39" s="68"/>
      <c r="BE39" s="9"/>
      <c r="BF39" s="72"/>
      <c r="BG39" s="72"/>
      <c r="BH39" s="72"/>
      <c r="BI39" s="72"/>
      <c r="BJ39" s="72"/>
      <c r="BK39" s="72"/>
      <c r="BL39" s="72"/>
      <c r="BM39" s="72"/>
      <c r="BN39" s="72"/>
      <c r="BO39" s="68"/>
      <c r="BQ39" s="9"/>
      <c r="BR39" s="72"/>
      <c r="BS39" s="72"/>
      <c r="BT39" s="72"/>
      <c r="BU39" s="72"/>
      <c r="BV39" s="72"/>
      <c r="BW39" s="72"/>
      <c r="BX39" s="72"/>
      <c r="BY39" s="72"/>
      <c r="BZ39" s="72"/>
      <c r="CA39" s="68"/>
      <c r="CC39" s="9"/>
      <c r="CD39" s="72"/>
      <c r="CE39" s="72"/>
      <c r="CF39" s="72"/>
      <c r="CG39" s="72"/>
      <c r="CH39" s="72"/>
      <c r="CI39" s="72"/>
      <c r="CJ39" s="72"/>
      <c r="CK39" s="72"/>
      <c r="CL39" s="72"/>
      <c r="CM39" s="68"/>
      <c r="CO39" s="9"/>
      <c r="CP39" s="72"/>
      <c r="CQ39" s="72"/>
      <c r="CR39" s="72"/>
      <c r="CS39" s="72"/>
      <c r="CT39" s="72"/>
      <c r="CU39" s="72"/>
      <c r="CV39" s="72"/>
      <c r="CW39" s="72"/>
      <c r="CX39" s="72"/>
      <c r="CY39" s="68"/>
    </row>
    <row r="40" spans="1:103" x14ac:dyDescent="0.3">
      <c r="A40" s="11"/>
      <c r="V40" s="17"/>
      <c r="W40" s="17"/>
      <c r="X40" s="72"/>
      <c r="Y40" s="17"/>
      <c r="Z40" s="73">
        <f t="shared" si="0"/>
        <v>7.8125E-2</v>
      </c>
      <c r="AA40" s="9">
        <v>12.8</v>
      </c>
      <c r="AB40" s="73">
        <f t="shared" si="1"/>
        <v>23.985345458984376</v>
      </c>
      <c r="AC40" s="20"/>
      <c r="AD40" s="9"/>
      <c r="AH40" s="72"/>
      <c r="AI40" s="72"/>
      <c r="AJ40" s="72"/>
      <c r="AK40" s="72"/>
      <c r="AL40" s="72"/>
      <c r="AM40" s="72"/>
      <c r="AN40" s="72"/>
      <c r="AO40" s="72"/>
      <c r="AP40" s="2"/>
      <c r="AQ40" s="99"/>
      <c r="AR40" s="78"/>
      <c r="AS40" s="9"/>
      <c r="AT40" s="72"/>
      <c r="AU40" s="72"/>
      <c r="AV40" s="72"/>
      <c r="AW40" s="72"/>
      <c r="AX40" s="72"/>
      <c r="AY40" s="72"/>
      <c r="AZ40" s="72"/>
      <c r="BA40" s="72"/>
      <c r="BB40" s="72"/>
      <c r="BC40" s="68"/>
      <c r="BE40" s="9"/>
      <c r="BF40" s="72"/>
      <c r="BG40" s="72"/>
      <c r="BH40" s="72"/>
      <c r="BI40" s="72"/>
      <c r="BJ40" s="72"/>
      <c r="BK40" s="72"/>
      <c r="BL40" s="72"/>
      <c r="BM40" s="72"/>
      <c r="BN40" s="72"/>
      <c r="BO40" s="68"/>
      <c r="BQ40" s="9"/>
      <c r="BR40" s="72"/>
      <c r="BS40" s="72"/>
      <c r="BT40" s="72"/>
      <c r="BU40" s="72"/>
      <c r="BV40" s="72"/>
      <c r="BW40" s="72"/>
      <c r="BX40" s="72"/>
      <c r="BY40" s="72"/>
      <c r="BZ40" s="72"/>
      <c r="CA40" s="68"/>
      <c r="CC40" s="9"/>
      <c r="CD40" s="72"/>
      <c r="CE40" s="72"/>
      <c r="CF40" s="72"/>
      <c r="CG40" s="72"/>
      <c r="CH40" s="72"/>
      <c r="CI40" s="72"/>
      <c r="CJ40" s="72"/>
      <c r="CK40" s="72"/>
      <c r="CL40" s="72"/>
      <c r="CM40" s="68"/>
      <c r="CO40" s="9"/>
      <c r="CP40" s="72"/>
      <c r="CQ40" s="72"/>
      <c r="CR40" s="72"/>
      <c r="CS40" s="72"/>
      <c r="CT40" s="72"/>
      <c r="CU40" s="72"/>
      <c r="CV40" s="72"/>
      <c r="CW40" s="72"/>
      <c r="CX40" s="72"/>
      <c r="CY40" s="68"/>
    </row>
    <row r="41" spans="1:103" x14ac:dyDescent="0.3">
      <c r="A41" s="11"/>
      <c r="B41" s="11"/>
      <c r="C41" s="11"/>
      <c r="D41" s="11"/>
      <c r="E41" s="11"/>
      <c r="F41" s="11"/>
      <c r="G41" s="11"/>
      <c r="V41" s="17"/>
      <c r="W41" s="17"/>
      <c r="X41" s="72"/>
      <c r="Y41" s="17"/>
      <c r="Z41" s="73">
        <f t="shared" si="0"/>
        <v>7.575757575757576E-2</v>
      </c>
      <c r="AA41" s="9">
        <v>13.2</v>
      </c>
      <c r="AB41" s="73">
        <f t="shared" si="1"/>
        <v>23.980053983359767</v>
      </c>
      <c r="AC41" s="20"/>
      <c r="AD41" s="9"/>
      <c r="AH41" s="72"/>
      <c r="AI41" s="72"/>
      <c r="AJ41" s="72"/>
      <c r="AK41" s="72"/>
      <c r="AL41" s="72"/>
      <c r="AM41" s="72"/>
      <c r="AN41" s="72"/>
      <c r="AO41" s="72"/>
      <c r="AP41" s="2"/>
      <c r="AQ41" s="99"/>
      <c r="AR41" s="78"/>
      <c r="AS41" s="9"/>
      <c r="AT41" s="72"/>
      <c r="AU41" s="72"/>
      <c r="AV41" s="72"/>
      <c r="AW41" s="72"/>
      <c r="AX41" s="72"/>
      <c r="AY41" s="72"/>
      <c r="AZ41" s="72"/>
      <c r="BA41" s="72"/>
      <c r="BB41" s="72"/>
      <c r="BC41" s="68"/>
      <c r="BE41" s="9"/>
      <c r="BF41" s="72"/>
      <c r="BG41" s="72"/>
      <c r="BH41" s="72"/>
      <c r="BI41" s="72"/>
      <c r="BJ41" s="72"/>
      <c r="BK41" s="72"/>
      <c r="BL41" s="72"/>
      <c r="BM41" s="72"/>
      <c r="BN41" s="72"/>
      <c r="BO41" s="68"/>
      <c r="BQ41" s="9"/>
      <c r="BR41" s="72"/>
      <c r="BS41" s="72"/>
      <c r="BT41" s="72"/>
      <c r="BU41" s="72"/>
      <c r="BV41" s="72"/>
      <c r="BW41" s="72"/>
      <c r="BX41" s="72"/>
      <c r="BY41" s="72"/>
      <c r="BZ41" s="72"/>
      <c r="CA41" s="68"/>
      <c r="CC41" s="9"/>
      <c r="CD41" s="72"/>
      <c r="CE41" s="72"/>
      <c r="CF41" s="72"/>
      <c r="CG41" s="72"/>
      <c r="CH41" s="72"/>
      <c r="CI41" s="72"/>
      <c r="CJ41" s="72"/>
      <c r="CK41" s="72"/>
      <c r="CL41" s="72"/>
      <c r="CM41" s="68"/>
      <c r="CO41" s="9"/>
      <c r="CP41" s="72"/>
      <c r="CQ41" s="72"/>
      <c r="CR41" s="72"/>
      <c r="CS41" s="72"/>
      <c r="CT41" s="72"/>
      <c r="CU41" s="72"/>
      <c r="CV41" s="72"/>
      <c r="CW41" s="72"/>
      <c r="CX41" s="72"/>
      <c r="CY41" s="68"/>
    </row>
    <row r="42" spans="1:103" x14ac:dyDescent="0.3">
      <c r="A42" s="11"/>
      <c r="B42" s="11"/>
      <c r="C42" s="11"/>
      <c r="D42" s="11"/>
      <c r="E42" s="11"/>
      <c r="F42" s="11"/>
      <c r="G42" s="11"/>
      <c r="V42" s="17"/>
      <c r="W42" s="17"/>
      <c r="X42" s="72"/>
      <c r="Y42" s="17"/>
      <c r="Z42" s="73">
        <f t="shared" si="0"/>
        <v>7.3529411764705885E-2</v>
      </c>
      <c r="AA42" s="9">
        <v>13.6</v>
      </c>
      <c r="AB42" s="73">
        <f t="shared" si="1"/>
        <v>23.974033177284756</v>
      </c>
      <c r="AC42" s="20"/>
      <c r="AD42" s="7"/>
      <c r="AH42" s="72"/>
      <c r="AI42" s="72"/>
      <c r="AJ42" s="72"/>
      <c r="AK42" s="72"/>
      <c r="AL42" s="72"/>
      <c r="AM42" s="72"/>
      <c r="AN42" s="72"/>
      <c r="AO42" s="72"/>
      <c r="AP42" s="2"/>
      <c r="AQ42" s="99"/>
      <c r="AR42" s="78"/>
      <c r="AS42" s="9"/>
      <c r="AT42" s="72"/>
      <c r="AU42" s="72"/>
      <c r="AV42" s="72"/>
      <c r="AW42" s="72"/>
      <c r="AX42" s="72"/>
      <c r="AY42" s="72"/>
      <c r="AZ42" s="72"/>
      <c r="BA42" s="72"/>
      <c r="BB42" s="72"/>
      <c r="BC42" s="68"/>
      <c r="BE42" s="9"/>
      <c r="BF42" s="72"/>
      <c r="BG42" s="72"/>
      <c r="BH42" s="72"/>
      <c r="BI42" s="72"/>
      <c r="BJ42" s="72"/>
      <c r="BK42" s="72"/>
      <c r="BL42" s="72"/>
      <c r="BM42" s="72"/>
      <c r="BN42" s="72"/>
      <c r="BO42" s="68"/>
      <c r="BQ42" s="9"/>
      <c r="BR42" s="72"/>
      <c r="BS42" s="72"/>
      <c r="BT42" s="72"/>
      <c r="BU42" s="72"/>
      <c r="BV42" s="72"/>
      <c r="BW42" s="72"/>
      <c r="BX42" s="72"/>
      <c r="BY42" s="72"/>
      <c r="BZ42" s="72"/>
      <c r="CA42" s="68"/>
      <c r="CC42" s="9"/>
      <c r="CD42" s="72"/>
      <c r="CE42" s="72"/>
      <c r="CF42" s="72"/>
      <c r="CG42" s="72"/>
      <c r="CH42" s="72"/>
      <c r="CI42" s="72"/>
      <c r="CJ42" s="72"/>
      <c r="CK42" s="72"/>
      <c r="CL42" s="72"/>
      <c r="CM42" s="68"/>
      <c r="CO42" s="9"/>
      <c r="CP42" s="72"/>
      <c r="CQ42" s="72"/>
      <c r="CR42" s="72"/>
      <c r="CS42" s="72"/>
      <c r="CT42" s="72"/>
      <c r="CU42" s="72"/>
      <c r="CV42" s="72"/>
      <c r="CW42" s="72"/>
      <c r="CX42" s="72"/>
      <c r="CY42" s="68"/>
    </row>
    <row r="43" spans="1:103" x14ac:dyDescent="0.3">
      <c r="A43" s="11"/>
      <c r="B43" s="11"/>
      <c r="C43" s="11"/>
      <c r="D43" s="11"/>
      <c r="E43" s="11"/>
      <c r="F43" s="11"/>
      <c r="G43" s="11"/>
      <c r="V43" s="17"/>
      <c r="W43" s="17"/>
      <c r="X43" s="72"/>
      <c r="Y43" s="17"/>
      <c r="Z43" s="73">
        <f t="shared" si="0"/>
        <v>7.1428571428571425E-2</v>
      </c>
      <c r="AA43" s="9">
        <v>14</v>
      </c>
      <c r="AB43" s="73">
        <f t="shared" si="1"/>
        <v>23.96734693877551</v>
      </c>
      <c r="AC43" s="20"/>
      <c r="AD43" s="7"/>
      <c r="AH43" s="72"/>
      <c r="AI43" s="72"/>
      <c r="AJ43" s="72"/>
      <c r="AK43" s="72"/>
      <c r="AL43" s="72"/>
      <c r="AM43" s="72"/>
      <c r="AN43" s="72"/>
      <c r="AO43" s="72"/>
      <c r="AP43" s="2"/>
      <c r="AQ43" s="99"/>
      <c r="AR43" s="78"/>
      <c r="AS43" s="9"/>
      <c r="AT43" s="72"/>
      <c r="AU43" s="72"/>
      <c r="AV43" s="72"/>
      <c r="AW43" s="72"/>
      <c r="AX43" s="72"/>
      <c r="AY43" s="72"/>
      <c r="AZ43" s="72"/>
      <c r="BA43" s="72"/>
      <c r="BB43" s="72"/>
      <c r="BC43" s="68"/>
      <c r="BE43" s="9"/>
      <c r="BF43" s="72"/>
      <c r="BG43" s="72"/>
      <c r="BH43" s="72"/>
      <c r="BI43" s="72"/>
      <c r="BJ43" s="72"/>
      <c r="BK43" s="72"/>
      <c r="BL43" s="72"/>
      <c r="BM43" s="72"/>
      <c r="BN43" s="72"/>
      <c r="BO43" s="68"/>
      <c r="BQ43" s="9"/>
      <c r="BR43" s="72"/>
      <c r="BS43" s="72"/>
      <c r="BT43" s="72"/>
      <c r="BU43" s="72"/>
      <c r="BV43" s="72"/>
      <c r="BW43" s="72"/>
      <c r="BX43" s="72"/>
      <c r="BY43" s="72"/>
      <c r="BZ43" s="72"/>
      <c r="CA43" s="68"/>
      <c r="CC43" s="9"/>
      <c r="CD43" s="72"/>
      <c r="CE43" s="72"/>
      <c r="CF43" s="72"/>
      <c r="CG43" s="72"/>
      <c r="CH43" s="72"/>
      <c r="CI43" s="72"/>
      <c r="CJ43" s="72"/>
      <c r="CK43" s="72"/>
      <c r="CL43" s="72"/>
      <c r="CM43" s="68"/>
      <c r="CO43" s="9"/>
      <c r="CP43" s="72"/>
      <c r="CQ43" s="72"/>
      <c r="CR43" s="72"/>
      <c r="CS43" s="72"/>
      <c r="CT43" s="72"/>
      <c r="CU43" s="72"/>
      <c r="CV43" s="72"/>
      <c r="CW43" s="72"/>
      <c r="CX43" s="72"/>
      <c r="CY43" s="68"/>
    </row>
    <row r="44" spans="1:103" x14ac:dyDescent="0.3">
      <c r="A44" s="11"/>
      <c r="B44" s="11"/>
      <c r="C44" s="11"/>
      <c r="D44" s="11"/>
      <c r="E44" s="11"/>
      <c r="F44" s="11"/>
      <c r="G44" s="11"/>
      <c r="V44" s="17"/>
      <c r="W44" s="17"/>
      <c r="X44" s="72"/>
      <c r="Y44" s="17"/>
      <c r="Z44" s="73">
        <f t="shared" si="0"/>
        <v>6.9444444444444448E-2</v>
      </c>
      <c r="AA44" s="9">
        <v>14.4</v>
      </c>
      <c r="AB44" s="73">
        <f>24+(1/(0.05*AA44)-2)^3*0.175</f>
        <v>23.960060871056243</v>
      </c>
      <c r="AD44" s="7"/>
      <c r="AH44" s="72"/>
      <c r="AI44" s="72"/>
      <c r="AJ44" s="72"/>
      <c r="AK44" s="72"/>
      <c r="AL44" s="72"/>
      <c r="AM44" s="72"/>
      <c r="AN44" s="72"/>
      <c r="AO44" s="72"/>
      <c r="AP44" s="2"/>
      <c r="AQ44" s="99"/>
      <c r="AR44" s="78"/>
      <c r="AS44" s="9"/>
      <c r="AT44" s="72"/>
      <c r="AU44" s="72"/>
      <c r="AV44" s="72"/>
      <c r="AW44" s="72"/>
      <c r="AX44" s="72"/>
      <c r="AY44" s="72"/>
      <c r="AZ44" s="72"/>
      <c r="BA44" s="72"/>
      <c r="BB44" s="72"/>
      <c r="BC44" s="68"/>
      <c r="BE44" s="9"/>
      <c r="BF44" s="72"/>
      <c r="BG44" s="72"/>
      <c r="BH44" s="72"/>
      <c r="BI44" s="72"/>
      <c r="BJ44" s="72"/>
      <c r="BK44" s="72"/>
      <c r="BL44" s="72"/>
      <c r="BM44" s="72"/>
      <c r="BN44" s="72"/>
      <c r="BO44" s="68"/>
      <c r="BQ44" s="9"/>
      <c r="BR44" s="72"/>
      <c r="BS44" s="72"/>
      <c r="BT44" s="72"/>
      <c r="BU44" s="72"/>
      <c r="BV44" s="72"/>
      <c r="BW44" s="72"/>
      <c r="BX44" s="72"/>
      <c r="BY44" s="72"/>
      <c r="BZ44" s="72"/>
      <c r="CA44" s="68"/>
      <c r="CC44" s="9"/>
      <c r="CD44" s="72"/>
      <c r="CE44" s="72"/>
      <c r="CF44" s="72"/>
      <c r="CG44" s="72"/>
      <c r="CH44" s="72"/>
      <c r="CI44" s="72"/>
      <c r="CJ44" s="72"/>
      <c r="CK44" s="72"/>
      <c r="CL44" s="72"/>
      <c r="CM44" s="68"/>
      <c r="CO44" s="9"/>
      <c r="CP44" s="72"/>
      <c r="CQ44" s="72"/>
      <c r="CR44" s="72"/>
      <c r="CS44" s="72"/>
      <c r="CT44" s="72"/>
      <c r="CU44" s="72"/>
      <c r="CV44" s="72"/>
      <c r="CW44" s="72"/>
      <c r="CX44" s="72"/>
      <c r="CY44" s="68"/>
    </row>
    <row r="45" spans="1:103" x14ac:dyDescent="0.3">
      <c r="A45" s="11"/>
      <c r="B45" s="11"/>
      <c r="C45" s="11"/>
      <c r="D45" s="11"/>
      <c r="E45" s="11"/>
      <c r="F45" s="11"/>
      <c r="G45" s="11"/>
      <c r="V45" s="17"/>
      <c r="W45" s="17"/>
      <c r="X45" s="72"/>
      <c r="Y45" s="17"/>
      <c r="Z45" s="73">
        <f t="shared" si="0"/>
        <v>6.7567567567567557E-2</v>
      </c>
      <c r="AA45" s="9">
        <v>14.8</v>
      </c>
      <c r="AB45" s="73">
        <f t="shared" si="1"/>
        <v>23.952239748879631</v>
      </c>
      <c r="AD45" s="7"/>
      <c r="AH45" s="72"/>
      <c r="AI45" s="72"/>
      <c r="AJ45" s="72"/>
      <c r="AK45" s="72"/>
      <c r="AL45" s="72"/>
      <c r="AM45" s="72"/>
      <c r="AN45" s="72"/>
      <c r="AO45" s="72"/>
      <c r="AP45" s="2"/>
      <c r="AQ45" s="99"/>
      <c r="AR45" s="78"/>
      <c r="AS45" s="9"/>
      <c r="AT45" s="72"/>
      <c r="AU45" s="72"/>
      <c r="AV45" s="72"/>
      <c r="AW45" s="72"/>
      <c r="AX45" s="72"/>
      <c r="AY45" s="72"/>
      <c r="AZ45" s="72"/>
      <c r="BA45" s="72"/>
      <c r="BB45" s="72"/>
      <c r="BC45" s="68"/>
      <c r="BE45" s="9"/>
      <c r="BF45" s="72"/>
      <c r="BG45" s="72"/>
      <c r="BH45" s="72"/>
      <c r="BI45" s="72"/>
      <c r="BJ45" s="72"/>
      <c r="BK45" s="72"/>
      <c r="BL45" s="72"/>
      <c r="BM45" s="72"/>
      <c r="BN45" s="72"/>
      <c r="BO45" s="68"/>
      <c r="BQ45" s="9"/>
      <c r="BR45" s="72"/>
      <c r="BS45" s="72"/>
      <c r="BT45" s="72"/>
      <c r="BU45" s="72"/>
      <c r="BV45" s="72"/>
      <c r="BW45" s="72"/>
      <c r="BX45" s="72"/>
      <c r="BY45" s="72"/>
      <c r="BZ45" s="72"/>
      <c r="CA45" s="68"/>
      <c r="CC45" s="9"/>
      <c r="CD45" s="72"/>
      <c r="CE45" s="72"/>
      <c r="CF45" s="72"/>
      <c r="CG45" s="72"/>
      <c r="CH45" s="72"/>
      <c r="CI45" s="72"/>
      <c r="CJ45" s="72"/>
      <c r="CK45" s="72"/>
      <c r="CL45" s="72"/>
      <c r="CM45" s="68"/>
      <c r="CO45" s="9"/>
      <c r="CP45" s="72"/>
      <c r="CQ45" s="72"/>
      <c r="CR45" s="72"/>
      <c r="CS45" s="72"/>
      <c r="CT45" s="72"/>
      <c r="CU45" s="72"/>
      <c r="CV45" s="72"/>
      <c r="CW45" s="72"/>
      <c r="CX45" s="72"/>
      <c r="CY45" s="68"/>
    </row>
    <row r="46" spans="1:103" x14ac:dyDescent="0.3">
      <c r="A46" s="11"/>
      <c r="B46" s="11"/>
      <c r="C46" s="11"/>
      <c r="D46" s="11"/>
      <c r="E46" s="11"/>
      <c r="F46" s="11"/>
      <c r="G46" s="11"/>
      <c r="H46" s="11"/>
      <c r="I46" s="11"/>
      <c r="J46" s="11"/>
      <c r="K46" s="11"/>
      <c r="V46" s="17"/>
      <c r="W46" s="17"/>
      <c r="X46" s="72"/>
      <c r="Y46" s="17"/>
      <c r="Z46" s="73">
        <f t="shared" si="0"/>
        <v>6.5789473684210523E-2</v>
      </c>
      <c r="AA46" s="9">
        <v>15.2</v>
      </c>
      <c r="AB46" s="73">
        <f t="shared" si="1"/>
        <v>23.943945910482579</v>
      </c>
      <c r="AD46" s="7"/>
      <c r="AH46" s="72"/>
      <c r="AI46" s="72"/>
      <c r="AJ46" s="72"/>
      <c r="AK46" s="72"/>
      <c r="AL46" s="72"/>
      <c r="AM46" s="72"/>
      <c r="AN46" s="72"/>
      <c r="AO46" s="72"/>
      <c r="AP46" s="2"/>
      <c r="AQ46" s="99"/>
      <c r="AR46" s="78"/>
      <c r="AS46" s="9"/>
      <c r="AT46" s="72"/>
      <c r="AU46" s="72"/>
      <c r="AV46" s="72"/>
      <c r="AW46" s="72"/>
      <c r="AX46" s="72"/>
      <c r="AY46" s="72"/>
      <c r="AZ46" s="72"/>
      <c r="BA46" s="72"/>
      <c r="BB46" s="72"/>
      <c r="BC46" s="68"/>
      <c r="BE46" s="9"/>
      <c r="BF46" s="72"/>
      <c r="BG46" s="72"/>
      <c r="BH46" s="72"/>
      <c r="BI46" s="72"/>
      <c r="BJ46" s="72"/>
      <c r="BK46" s="72"/>
      <c r="BL46" s="72"/>
      <c r="BM46" s="72"/>
      <c r="BN46" s="72"/>
      <c r="BO46" s="68"/>
      <c r="BQ46" s="9"/>
      <c r="BR46" s="72"/>
      <c r="BS46" s="72"/>
      <c r="BT46" s="72"/>
      <c r="BU46" s="72"/>
      <c r="BV46" s="72"/>
      <c r="BW46" s="72"/>
      <c r="BX46" s="72"/>
      <c r="BY46" s="72"/>
      <c r="BZ46" s="72"/>
      <c r="CA46" s="68"/>
      <c r="CC46" s="9"/>
      <c r="CD46" s="72"/>
      <c r="CE46" s="72"/>
      <c r="CF46" s="72"/>
      <c r="CG46" s="72"/>
      <c r="CH46" s="72"/>
      <c r="CI46" s="72"/>
      <c r="CJ46" s="72"/>
      <c r="CK46" s="72"/>
      <c r="CL46" s="72"/>
      <c r="CM46" s="68"/>
      <c r="CO46" s="9"/>
      <c r="CP46" s="72"/>
      <c r="CQ46" s="72"/>
      <c r="CR46" s="72"/>
      <c r="CS46" s="72"/>
      <c r="CT46" s="72"/>
      <c r="CU46" s="72"/>
      <c r="CV46" s="72"/>
      <c r="CW46" s="72"/>
      <c r="CX46" s="72"/>
      <c r="CY46" s="68"/>
    </row>
    <row r="47" spans="1:103" x14ac:dyDescent="0.3">
      <c r="V47" s="17"/>
      <c r="W47" s="17"/>
      <c r="X47" s="72"/>
      <c r="Y47" s="17"/>
      <c r="Z47" s="73">
        <f t="shared" si="0"/>
        <v>6.4102564102564111E-2</v>
      </c>
      <c r="AA47" s="9">
        <v>15.6</v>
      </c>
      <c r="AB47" s="73">
        <f t="shared" si="1"/>
        <v>23.935238287901011</v>
      </c>
      <c r="AD47" s="9"/>
      <c r="AH47" s="72"/>
      <c r="AI47" s="72"/>
      <c r="AJ47" s="72"/>
      <c r="AK47" s="72"/>
      <c r="AL47" s="72"/>
      <c r="AM47" s="72"/>
      <c r="AN47" s="72"/>
      <c r="AO47" s="72"/>
      <c r="AP47" s="2"/>
      <c r="AQ47" s="99"/>
      <c r="AR47" s="78"/>
      <c r="AS47" s="9"/>
      <c r="AT47" s="72"/>
      <c r="AU47" s="72"/>
      <c r="AV47" s="72"/>
      <c r="AW47" s="72"/>
      <c r="AX47" s="72"/>
      <c r="AY47" s="72"/>
      <c r="AZ47" s="72"/>
      <c r="BA47" s="72"/>
      <c r="BB47" s="72"/>
      <c r="BC47" s="68"/>
      <c r="BE47" s="9"/>
      <c r="BF47" s="72"/>
      <c r="BG47" s="72"/>
      <c r="BH47" s="72"/>
      <c r="BI47" s="72"/>
      <c r="BJ47" s="72"/>
      <c r="BK47" s="72"/>
      <c r="BL47" s="72"/>
      <c r="BM47" s="72"/>
      <c r="BN47" s="72"/>
      <c r="BO47" s="68"/>
      <c r="BQ47" s="9"/>
      <c r="BR47" s="72"/>
      <c r="BS47" s="72"/>
      <c r="BT47" s="72"/>
      <c r="BU47" s="72"/>
      <c r="BV47" s="72"/>
      <c r="BW47" s="72"/>
      <c r="BX47" s="72"/>
      <c r="BY47" s="72"/>
      <c r="BZ47" s="72"/>
      <c r="CA47" s="68"/>
      <c r="CC47" s="9"/>
      <c r="CD47" s="72"/>
      <c r="CE47" s="72"/>
      <c r="CF47" s="72"/>
      <c r="CG47" s="72"/>
      <c r="CH47" s="72"/>
      <c r="CI47" s="72"/>
      <c r="CJ47" s="72"/>
      <c r="CK47" s="72"/>
      <c r="CL47" s="72"/>
      <c r="CM47" s="68"/>
      <c r="CO47" s="9"/>
      <c r="CP47" s="72"/>
      <c r="CQ47" s="72"/>
      <c r="CR47" s="72"/>
      <c r="CS47" s="72"/>
      <c r="CT47" s="72"/>
      <c r="CU47" s="72"/>
      <c r="CV47" s="72"/>
      <c r="CW47" s="72"/>
      <c r="CX47" s="72"/>
      <c r="CY47" s="68"/>
    </row>
    <row r="48" spans="1:103" x14ac:dyDescent="0.3">
      <c r="V48" s="17"/>
      <c r="W48" s="17"/>
      <c r="X48" s="72"/>
      <c r="Y48" s="17"/>
      <c r="Z48" s="73">
        <f t="shared" si="0"/>
        <v>6.25E-2</v>
      </c>
      <c r="AA48" s="9">
        <v>16</v>
      </c>
      <c r="AB48" s="73">
        <f t="shared" si="1"/>
        <v>23.926171875000001</v>
      </c>
      <c r="AC48" s="4"/>
      <c r="AD48" s="9"/>
      <c r="AH48" s="72"/>
      <c r="AI48" s="72"/>
      <c r="AJ48" s="72"/>
      <c r="AK48" s="72"/>
      <c r="AL48" s="72"/>
      <c r="AM48" s="72"/>
      <c r="AN48" s="72"/>
      <c r="AO48" s="72"/>
      <c r="AP48" s="2"/>
      <c r="AQ48" s="99"/>
      <c r="AR48" s="78"/>
      <c r="AS48" s="9"/>
      <c r="AT48" s="72"/>
      <c r="AU48" s="72"/>
      <c r="AV48" s="72"/>
      <c r="AW48" s="72"/>
      <c r="AX48" s="72"/>
      <c r="AY48" s="72"/>
      <c r="AZ48" s="72"/>
      <c r="BA48" s="72"/>
      <c r="BB48" s="72"/>
      <c r="BC48" s="68"/>
      <c r="BE48" s="9"/>
      <c r="BF48" s="72"/>
      <c r="BG48" s="72"/>
      <c r="BH48" s="72"/>
      <c r="BI48" s="72"/>
      <c r="BJ48" s="72"/>
      <c r="BK48" s="72"/>
      <c r="BL48" s="72"/>
      <c r="BM48" s="72"/>
      <c r="BN48" s="72"/>
      <c r="BO48" s="68"/>
      <c r="BQ48" s="9"/>
      <c r="BR48" s="72"/>
      <c r="BS48" s="72"/>
      <c r="BT48" s="72"/>
      <c r="BU48" s="72"/>
      <c r="BV48" s="72"/>
      <c r="BW48" s="72"/>
      <c r="BX48" s="72"/>
      <c r="BY48" s="72"/>
      <c r="BZ48" s="72"/>
      <c r="CA48" s="68"/>
      <c r="CC48" s="9"/>
      <c r="CD48" s="72"/>
      <c r="CE48" s="72"/>
      <c r="CF48" s="72"/>
      <c r="CG48" s="72"/>
      <c r="CH48" s="72"/>
      <c r="CI48" s="72"/>
      <c r="CJ48" s="72"/>
      <c r="CK48" s="72"/>
      <c r="CL48" s="72"/>
      <c r="CM48" s="68"/>
      <c r="CO48" s="9"/>
      <c r="CP48" s="72"/>
      <c r="CQ48" s="72"/>
      <c r="CR48" s="72"/>
      <c r="CS48" s="72"/>
      <c r="CT48" s="72"/>
      <c r="CU48" s="72"/>
      <c r="CV48" s="72"/>
      <c r="CW48" s="72"/>
      <c r="CX48" s="72"/>
      <c r="CY48" s="68"/>
    </row>
    <row r="49" spans="1:103" x14ac:dyDescent="0.3">
      <c r="V49" s="17"/>
      <c r="W49" s="17"/>
      <c r="X49" s="72"/>
      <c r="Y49" s="17"/>
      <c r="Z49" s="73">
        <f t="shared" si="0"/>
        <v>6.0975609756097567E-2</v>
      </c>
      <c r="AA49" s="9">
        <v>16.399999999999999</v>
      </c>
      <c r="AB49" s="73">
        <f t="shared" si="1"/>
        <v>23.916797492781591</v>
      </c>
      <c r="AC49" s="4"/>
      <c r="AD49" s="28"/>
      <c r="AH49" s="72"/>
      <c r="AI49" s="72"/>
      <c r="AJ49" s="72"/>
      <c r="AK49" s="72"/>
      <c r="AL49" s="72"/>
      <c r="AM49" s="72"/>
      <c r="AN49" s="72"/>
      <c r="AO49" s="72"/>
      <c r="AP49" s="2"/>
      <c r="AQ49" s="99"/>
      <c r="AR49" s="78"/>
      <c r="AS49" s="9"/>
      <c r="AT49" s="72"/>
      <c r="AU49" s="72"/>
      <c r="AV49" s="72"/>
      <c r="AW49" s="72"/>
      <c r="AX49" s="72"/>
      <c r="AY49" s="72"/>
      <c r="AZ49" s="72"/>
      <c r="BA49" s="72"/>
      <c r="BB49" s="72"/>
      <c r="BC49" s="68"/>
      <c r="BE49" s="9"/>
      <c r="BF49" s="72"/>
      <c r="BG49" s="72"/>
      <c r="BH49" s="72"/>
      <c r="BI49" s="72"/>
      <c r="BJ49" s="72"/>
      <c r="BK49" s="72"/>
      <c r="BL49" s="72"/>
      <c r="BM49" s="72"/>
      <c r="BN49" s="72"/>
      <c r="BO49" s="68"/>
      <c r="BQ49" s="9"/>
      <c r="BR49" s="72"/>
      <c r="BS49" s="72"/>
      <c r="BT49" s="72"/>
      <c r="BU49" s="72"/>
      <c r="BV49" s="72"/>
      <c r="BW49" s="72"/>
      <c r="BX49" s="72"/>
      <c r="BY49" s="72"/>
      <c r="BZ49" s="72"/>
      <c r="CA49" s="68"/>
      <c r="CC49" s="9"/>
      <c r="CD49" s="72"/>
      <c r="CE49" s="72"/>
      <c r="CF49" s="72"/>
      <c r="CG49" s="72"/>
      <c r="CH49" s="72"/>
      <c r="CI49" s="72"/>
      <c r="CJ49" s="72"/>
      <c r="CK49" s="72"/>
      <c r="CL49" s="72"/>
      <c r="CM49" s="68"/>
      <c r="CO49" s="9"/>
      <c r="CP49" s="72"/>
      <c r="CQ49" s="72"/>
      <c r="CR49" s="72"/>
      <c r="CS49" s="72"/>
      <c r="CT49" s="72"/>
      <c r="CU49" s="72"/>
      <c r="CV49" s="72"/>
      <c r="CW49" s="72"/>
      <c r="CX49" s="72"/>
      <c r="CY49" s="68"/>
    </row>
    <row r="50" spans="1:103" x14ac:dyDescent="0.3">
      <c r="V50" s="17"/>
      <c r="W50" s="17"/>
      <c r="X50" s="72"/>
      <c r="Y50" s="17"/>
      <c r="Z50" s="73">
        <f t="shared" si="0"/>
        <v>5.9523809523809521E-2</v>
      </c>
      <c r="AA50" s="9">
        <v>16.8</v>
      </c>
      <c r="AB50" s="73">
        <f t="shared" si="1"/>
        <v>23.907161753590326</v>
      </c>
      <c r="AD50" s="7"/>
      <c r="AH50" s="72"/>
      <c r="AI50" s="72"/>
      <c r="AJ50" s="72"/>
      <c r="AK50" s="72"/>
      <c r="AL50" s="72"/>
      <c r="AM50" s="72"/>
      <c r="AN50" s="72"/>
      <c r="AO50" s="72"/>
      <c r="AP50" s="2"/>
      <c r="AQ50" s="99"/>
      <c r="AR50" s="78"/>
      <c r="AS50" s="9"/>
      <c r="AT50" s="72"/>
      <c r="AU50" s="72"/>
      <c r="AV50" s="72"/>
      <c r="AW50" s="72"/>
      <c r="AX50" s="72"/>
      <c r="AY50" s="72"/>
      <c r="AZ50" s="72"/>
      <c r="BA50" s="72"/>
      <c r="BB50" s="72"/>
      <c r="BC50" s="68"/>
      <c r="BE50" s="9"/>
      <c r="BF50" s="72"/>
      <c r="BG50" s="72"/>
      <c r="BH50" s="72"/>
      <c r="BI50" s="72"/>
      <c r="BJ50" s="72"/>
      <c r="BK50" s="72"/>
      <c r="BL50" s="72"/>
      <c r="BM50" s="72"/>
      <c r="BN50" s="72"/>
      <c r="BO50" s="68"/>
      <c r="BQ50" s="9"/>
      <c r="BR50" s="72"/>
      <c r="BS50" s="72"/>
      <c r="BT50" s="72"/>
      <c r="BU50" s="72"/>
      <c r="BV50" s="72"/>
      <c r="BW50" s="72"/>
      <c r="BX50" s="72"/>
      <c r="BY50" s="72"/>
      <c r="BZ50" s="72"/>
      <c r="CA50" s="68"/>
      <c r="CC50" s="9"/>
      <c r="CD50" s="72"/>
      <c r="CE50" s="72"/>
      <c r="CF50" s="72"/>
      <c r="CG50" s="72"/>
      <c r="CH50" s="72"/>
      <c r="CI50" s="72"/>
      <c r="CJ50" s="72"/>
      <c r="CK50" s="72"/>
      <c r="CL50" s="72"/>
      <c r="CM50" s="68"/>
      <c r="CO50" s="9"/>
      <c r="CP50" s="72"/>
      <c r="CQ50" s="72"/>
      <c r="CR50" s="72"/>
      <c r="CS50" s="72"/>
      <c r="CT50" s="72"/>
      <c r="CU50" s="72"/>
      <c r="CV50" s="72"/>
      <c r="CW50" s="72"/>
      <c r="CX50" s="72"/>
      <c r="CY50" s="68"/>
    </row>
    <row r="51" spans="1:103" x14ac:dyDescent="0.3">
      <c r="V51" s="17"/>
      <c r="W51" s="17"/>
      <c r="X51" s="72"/>
      <c r="Y51" s="17"/>
      <c r="Z51" s="73">
        <f t="shared" si="0"/>
        <v>5.8139534883720929E-2</v>
      </c>
      <c r="AA51" s="9">
        <v>17.2</v>
      </c>
      <c r="AB51" s="73">
        <f t="shared" si="1"/>
        <v>23.897307155344812</v>
      </c>
      <c r="AD51" s="7"/>
      <c r="AH51" s="72"/>
      <c r="AI51" s="72"/>
      <c r="AJ51" s="72"/>
      <c r="AK51" s="72"/>
      <c r="AL51" s="72"/>
      <c r="AM51" s="72"/>
      <c r="AN51" s="72"/>
      <c r="AO51" s="72"/>
      <c r="AP51" s="2"/>
      <c r="AQ51" s="99"/>
      <c r="AR51" s="78"/>
      <c r="AS51" s="9"/>
      <c r="AT51" s="72"/>
      <c r="AU51" s="72"/>
      <c r="AV51" s="72"/>
      <c r="AW51" s="72"/>
      <c r="AX51" s="72"/>
      <c r="AY51" s="72"/>
      <c r="AZ51" s="72"/>
      <c r="BA51" s="72"/>
      <c r="BB51" s="72"/>
      <c r="BC51" s="68"/>
      <c r="BE51" s="9"/>
      <c r="BF51" s="72"/>
      <c r="BG51" s="72"/>
      <c r="BH51" s="72"/>
      <c r="BI51" s="72"/>
      <c r="BJ51" s="72"/>
      <c r="BK51" s="72"/>
      <c r="BL51" s="72"/>
      <c r="BM51" s="72"/>
      <c r="BN51" s="72"/>
      <c r="BO51" s="68"/>
      <c r="BQ51" s="9"/>
      <c r="BR51" s="72"/>
      <c r="BS51" s="72"/>
      <c r="BT51" s="72"/>
      <c r="BU51" s="72"/>
      <c r="BV51" s="72"/>
      <c r="BW51" s="72"/>
      <c r="BX51" s="72"/>
      <c r="BY51" s="72"/>
      <c r="BZ51" s="72"/>
      <c r="CA51" s="68"/>
      <c r="CC51" s="9"/>
      <c r="CD51" s="72"/>
      <c r="CE51" s="72"/>
      <c r="CF51" s="72"/>
      <c r="CG51" s="72"/>
      <c r="CH51" s="72"/>
      <c r="CI51" s="72"/>
      <c r="CJ51" s="72"/>
      <c r="CK51" s="72"/>
      <c r="CL51" s="72"/>
      <c r="CM51" s="68"/>
      <c r="CO51" s="9"/>
      <c r="CP51" s="72"/>
      <c r="CQ51" s="72"/>
      <c r="CR51" s="72"/>
      <c r="CS51" s="72"/>
      <c r="CT51" s="72"/>
      <c r="CU51" s="72"/>
      <c r="CV51" s="72"/>
      <c r="CW51" s="72"/>
      <c r="CX51" s="72"/>
      <c r="CY51" s="68"/>
    </row>
    <row r="52" spans="1:103" x14ac:dyDescent="0.3">
      <c r="B52" s="14" t="s">
        <v>58</v>
      </c>
      <c r="C52" s="110">
        <f>AE14</f>
        <v>30.481481481481481</v>
      </c>
      <c r="E52" s="11"/>
      <c r="V52" s="17"/>
      <c r="W52" s="17"/>
      <c r="X52" s="72"/>
      <c r="Y52" s="17"/>
      <c r="Z52" s="73">
        <f t="shared" si="0"/>
        <v>5.6818181818181816E-2</v>
      </c>
      <c r="AA52" s="9">
        <v>17.600000000000001</v>
      </c>
      <c r="AB52" s="73">
        <f t="shared" si="1"/>
        <v>23.887272257700978</v>
      </c>
      <c r="AH52" s="72"/>
      <c r="AI52" s="72"/>
      <c r="AJ52" s="72"/>
      <c r="AK52" s="72"/>
      <c r="AL52" s="72"/>
      <c r="AM52" s="72"/>
      <c r="AN52" s="72"/>
      <c r="AO52" s="72"/>
      <c r="AP52" s="2"/>
      <c r="AQ52" s="99"/>
      <c r="AR52" s="56"/>
      <c r="AS52" s="9"/>
      <c r="AT52" s="72"/>
      <c r="AU52" s="72"/>
      <c r="AV52" s="72"/>
      <c r="AW52" s="72"/>
      <c r="AX52" s="72"/>
      <c r="AY52" s="72"/>
      <c r="AZ52" s="72"/>
      <c r="BA52" s="72"/>
      <c r="BB52" s="72"/>
      <c r="BC52" s="68"/>
      <c r="BE52" s="9"/>
      <c r="BF52" s="72"/>
      <c r="BG52" s="72"/>
      <c r="BH52" s="72"/>
      <c r="BI52" s="72"/>
      <c r="BJ52" s="72"/>
      <c r="BK52" s="72"/>
      <c r="BL52" s="72"/>
      <c r="BM52" s="72"/>
      <c r="BN52" s="72"/>
      <c r="BO52" s="68"/>
      <c r="BQ52" s="9"/>
      <c r="BR52" s="72"/>
      <c r="BS52" s="72"/>
      <c r="BT52" s="72"/>
      <c r="BU52" s="72"/>
      <c r="BV52" s="72"/>
      <c r="BW52" s="72"/>
      <c r="BX52" s="72"/>
      <c r="BY52" s="72"/>
      <c r="BZ52" s="72"/>
      <c r="CA52" s="68"/>
      <c r="CC52" s="9"/>
      <c r="CD52" s="72"/>
      <c r="CE52" s="72"/>
      <c r="CF52" s="72"/>
      <c r="CG52" s="72"/>
      <c r="CH52" s="72"/>
      <c r="CI52" s="72"/>
      <c r="CJ52" s="72"/>
      <c r="CK52" s="72"/>
      <c r="CL52" s="72"/>
      <c r="CM52" s="68"/>
      <c r="CO52" s="9"/>
      <c r="CP52" s="72"/>
      <c r="CQ52" s="72"/>
      <c r="CR52" s="72"/>
      <c r="CS52" s="72"/>
      <c r="CT52" s="72"/>
      <c r="CU52" s="72"/>
      <c r="CV52" s="72"/>
      <c r="CW52" s="72"/>
      <c r="CX52" s="72"/>
      <c r="CY52" s="68"/>
    </row>
    <row r="53" spans="1:103" ht="15" x14ac:dyDescent="0.35">
      <c r="B53" s="14" t="s">
        <v>60</v>
      </c>
      <c r="C53" s="69" t="str">
        <f ca="1">[1]!xlv(C55)</f>
        <v>k × (π²) × E × ((t / b)²) / (12 × (1 - νₑ²))</v>
      </c>
      <c r="V53" s="17"/>
      <c r="W53" s="17"/>
      <c r="X53" s="72"/>
      <c r="Y53" s="73"/>
      <c r="Z53" s="73">
        <f t="shared" si="0"/>
        <v>5.5555555555555552E-2</v>
      </c>
      <c r="AA53" s="9">
        <v>18</v>
      </c>
      <c r="AB53" s="73">
        <f t="shared" si="1"/>
        <v>23.877091906721535</v>
      </c>
      <c r="AH53" s="72"/>
      <c r="AI53" s="72"/>
      <c r="AJ53" s="72"/>
      <c r="AK53" s="72"/>
      <c r="AL53" s="72"/>
      <c r="AM53" s="72"/>
      <c r="AN53" s="72"/>
      <c r="AO53" s="72"/>
      <c r="AP53" s="2"/>
      <c r="AQ53" s="99"/>
      <c r="AS53" s="9"/>
      <c r="AT53" s="72"/>
      <c r="AU53" s="72"/>
      <c r="AV53" s="72"/>
      <c r="AW53" s="72"/>
      <c r="AX53" s="72"/>
      <c r="AY53" s="72"/>
      <c r="AZ53" s="72"/>
      <c r="BA53" s="72"/>
      <c r="BB53" s="72"/>
      <c r="BC53" s="68"/>
      <c r="BE53" s="9"/>
      <c r="BF53" s="72"/>
      <c r="BG53" s="72"/>
      <c r="BH53" s="72"/>
      <c r="BI53" s="72"/>
      <c r="BJ53" s="72"/>
      <c r="BK53" s="72"/>
      <c r="BL53" s="72"/>
      <c r="BM53" s="72"/>
      <c r="BN53" s="72"/>
      <c r="BO53" s="68"/>
      <c r="BQ53" s="9"/>
      <c r="BR53" s="72"/>
      <c r="BS53" s="72"/>
      <c r="BT53" s="72"/>
      <c r="BU53" s="72"/>
      <c r="BV53" s="72"/>
      <c r="BW53" s="72"/>
      <c r="BX53" s="72"/>
      <c r="BY53" s="72"/>
      <c r="BZ53" s="72"/>
      <c r="CA53" s="68"/>
      <c r="CC53" s="9"/>
      <c r="CD53" s="72"/>
      <c r="CE53" s="72"/>
      <c r="CF53" s="72"/>
      <c r="CG53" s="72"/>
      <c r="CH53" s="72"/>
      <c r="CI53" s="72"/>
      <c r="CJ53" s="72"/>
      <c r="CK53" s="72"/>
      <c r="CL53" s="72"/>
      <c r="CM53" s="68"/>
      <c r="CO53" s="9"/>
      <c r="CP53" s="72"/>
      <c r="CQ53" s="72"/>
      <c r="CR53" s="72"/>
      <c r="CS53" s="72"/>
      <c r="CT53" s="72"/>
      <c r="CU53" s="72"/>
      <c r="CV53" s="72"/>
      <c r="CW53" s="72"/>
      <c r="CX53" s="72"/>
      <c r="CY53" s="68"/>
    </row>
    <row r="54" spans="1:103" x14ac:dyDescent="0.3">
      <c r="A54" s="11"/>
      <c r="B54" s="31" t="s">
        <v>5</v>
      </c>
      <c r="C54" s="69" t="str">
        <f>[1]!xln(C55)</f>
        <v>30.5 × (π²) × (1.6E+07) × ((0.04 / 4)²) / (12 × (1 - 0.31²))</v>
      </c>
      <c r="D54" s="69"/>
      <c r="E54" s="11"/>
      <c r="I54" s="11"/>
      <c r="J54" s="11"/>
      <c r="K54" s="11"/>
      <c r="V54" s="17"/>
      <c r="W54" s="17"/>
      <c r="X54" s="72"/>
      <c r="Y54" s="4"/>
      <c r="Z54" s="73">
        <f t="shared" si="0"/>
        <v>5.4347826086956527E-2</v>
      </c>
      <c r="AA54" s="9">
        <v>18.399999999999999</v>
      </c>
      <c r="AB54" s="73">
        <f t="shared" si="1"/>
        <v>23.866797485000411</v>
      </c>
      <c r="AH54" s="72"/>
      <c r="AI54" s="72"/>
      <c r="AJ54" s="72"/>
      <c r="AK54" s="72"/>
      <c r="AL54" s="72"/>
      <c r="AM54" s="72"/>
      <c r="AN54" s="72"/>
      <c r="AO54" s="72"/>
      <c r="AP54" s="2"/>
      <c r="AQ54" s="99"/>
      <c r="AS54" s="9"/>
      <c r="AT54" s="72"/>
      <c r="AU54" s="72"/>
      <c r="AV54" s="72"/>
      <c r="AW54" s="72"/>
      <c r="AX54" s="72"/>
      <c r="AY54" s="72"/>
      <c r="AZ54" s="72"/>
      <c r="BA54" s="72"/>
      <c r="BB54" s="72"/>
      <c r="BC54" s="68"/>
      <c r="BE54" s="9"/>
      <c r="BF54" s="72"/>
      <c r="BG54" s="72"/>
      <c r="BH54" s="72"/>
      <c r="BI54" s="72"/>
      <c r="BJ54" s="72"/>
      <c r="BK54" s="72"/>
      <c r="BL54" s="72"/>
      <c r="BM54" s="72"/>
      <c r="BN54" s="72"/>
      <c r="BO54" s="68"/>
      <c r="BQ54" s="9"/>
      <c r="BR54" s="72"/>
      <c r="BS54" s="72"/>
      <c r="BT54" s="72"/>
      <c r="BU54" s="72"/>
      <c r="BV54" s="72"/>
      <c r="BW54" s="72"/>
      <c r="BX54" s="72"/>
      <c r="BY54" s="72"/>
      <c r="BZ54" s="72"/>
      <c r="CA54" s="68"/>
      <c r="CC54" s="9"/>
      <c r="CD54" s="72"/>
      <c r="CE54" s="72"/>
      <c r="CF54" s="72"/>
      <c r="CG54" s="72"/>
      <c r="CH54" s="72"/>
      <c r="CI54" s="72"/>
      <c r="CJ54" s="72"/>
      <c r="CK54" s="72"/>
      <c r="CL54" s="72"/>
      <c r="CM54" s="68"/>
      <c r="CO54" s="9"/>
      <c r="CP54" s="72"/>
      <c r="CQ54" s="72"/>
      <c r="CR54" s="72"/>
      <c r="CS54" s="72"/>
      <c r="CT54" s="72"/>
      <c r="CU54" s="72"/>
      <c r="CV54" s="72"/>
      <c r="CW54" s="72"/>
      <c r="CX54" s="72"/>
      <c r="CY54" s="68"/>
    </row>
    <row r="55" spans="1:103" ht="15" x14ac:dyDescent="0.35">
      <c r="B55" s="14" t="s">
        <v>60</v>
      </c>
      <c r="C55" s="74">
        <f xml:space="preserve"> C52*(PI()^2)*C24*((G18/G17)^2)/(12*(1-C25^2))</f>
        <v>44376.614490003092</v>
      </c>
      <c r="D55" s="11" t="s">
        <v>57</v>
      </c>
      <c r="E55" s="11"/>
      <c r="F55" s="11"/>
      <c r="G55" s="11"/>
      <c r="V55" s="17"/>
      <c r="W55" s="17"/>
      <c r="X55" s="72"/>
      <c r="Y55" s="4"/>
      <c r="Z55" s="73">
        <f t="shared" si="0"/>
        <v>5.3191489361702128E-2</v>
      </c>
      <c r="AA55" s="9">
        <v>18.8</v>
      </c>
      <c r="AB55" s="73">
        <f t="shared" si="1"/>
        <v>23.856417171532321</v>
      </c>
      <c r="AH55" s="72"/>
      <c r="AI55" s="72"/>
      <c r="AJ55" s="72"/>
      <c r="AK55" s="72"/>
      <c r="AL55" s="72"/>
      <c r="AM55" s="72"/>
      <c r="AN55" s="72"/>
      <c r="AO55" s="72"/>
      <c r="AP55" s="2"/>
      <c r="AQ55" s="99"/>
      <c r="AS55" s="9"/>
      <c r="AT55" s="72"/>
      <c r="AU55" s="72"/>
      <c r="AV55" s="72"/>
      <c r="AW55" s="72"/>
      <c r="AX55" s="72"/>
      <c r="AY55" s="72"/>
      <c r="AZ55" s="72"/>
      <c r="BA55" s="72"/>
      <c r="BB55" s="72"/>
      <c r="BC55" s="68"/>
      <c r="BE55" s="9"/>
      <c r="BF55" s="72"/>
      <c r="BG55" s="72"/>
      <c r="BH55" s="72"/>
      <c r="BI55" s="72"/>
      <c r="BJ55" s="72"/>
      <c r="BK55" s="72"/>
      <c r="BL55" s="72"/>
      <c r="BM55" s="72"/>
      <c r="BN55" s="72"/>
      <c r="BO55" s="68"/>
      <c r="BQ55" s="9"/>
      <c r="BR55" s="72"/>
      <c r="BS55" s="72"/>
      <c r="BT55" s="72"/>
      <c r="BU55" s="72"/>
      <c r="BV55" s="72"/>
      <c r="BW55" s="72"/>
      <c r="BX55" s="72"/>
      <c r="BY55" s="72"/>
      <c r="BZ55" s="72"/>
      <c r="CA55" s="68"/>
      <c r="CC55" s="9"/>
      <c r="CD55" s="72"/>
      <c r="CE55" s="72"/>
      <c r="CF55" s="72"/>
      <c r="CG55" s="72"/>
      <c r="CH55" s="72"/>
      <c r="CI55" s="72"/>
      <c r="CJ55" s="72"/>
      <c r="CK55" s="72"/>
      <c r="CL55" s="72"/>
      <c r="CM55" s="68"/>
      <c r="CO55" s="9"/>
      <c r="CP55" s="72"/>
      <c r="CQ55" s="72"/>
      <c r="CR55" s="72"/>
      <c r="CS55" s="72"/>
      <c r="CT55" s="72"/>
      <c r="CU55" s="72"/>
      <c r="CV55" s="72"/>
      <c r="CW55" s="72"/>
      <c r="CX55" s="72"/>
      <c r="CY55" s="68"/>
    </row>
    <row r="56" spans="1:103" x14ac:dyDescent="0.3">
      <c r="A56" s="11"/>
      <c r="J56" s="31" t="str">
        <f>"M.S. = "&amp;[1]!xln(K56)&amp;" ="</f>
        <v>M.S. = 44377 / 2000 - 1 =</v>
      </c>
      <c r="K56" s="25">
        <f>C55/G19-1</f>
        <v>21.188307245001546</v>
      </c>
      <c r="V56" s="17"/>
      <c r="W56" s="17"/>
      <c r="X56" s="72"/>
      <c r="Z56" s="73">
        <f t="shared" si="0"/>
        <v>5.2083333333333336E-2</v>
      </c>
      <c r="AA56" s="9">
        <v>19.2</v>
      </c>
      <c r="AB56" s="73">
        <f t="shared" si="1"/>
        <v>23.845976200810185</v>
      </c>
      <c r="AH56" s="72"/>
      <c r="AI56" s="72"/>
      <c r="AJ56" s="72"/>
      <c r="AK56" s="72"/>
      <c r="AL56" s="72"/>
      <c r="AM56" s="72"/>
      <c r="AN56" s="72"/>
      <c r="AO56" s="72"/>
      <c r="AP56" s="2"/>
      <c r="AQ56" s="99"/>
      <c r="AS56" s="9"/>
      <c r="AT56" s="72"/>
      <c r="AU56" s="72"/>
      <c r="AV56" s="72"/>
      <c r="AW56" s="72"/>
      <c r="AX56" s="72"/>
      <c r="AY56" s="72"/>
      <c r="AZ56" s="72"/>
      <c r="BA56" s="72"/>
      <c r="BB56" s="72"/>
      <c r="BC56" s="68"/>
      <c r="BE56" s="9"/>
      <c r="BF56" s="72"/>
      <c r="BG56" s="72"/>
      <c r="BH56" s="72"/>
      <c r="BI56" s="72"/>
      <c r="BJ56" s="72"/>
      <c r="BK56" s="72"/>
      <c r="BL56" s="72"/>
      <c r="BM56" s="72"/>
      <c r="BN56" s="72"/>
      <c r="BO56" s="68"/>
      <c r="BQ56" s="9"/>
      <c r="BR56" s="72"/>
      <c r="BS56" s="72"/>
      <c r="BT56" s="72"/>
      <c r="BU56" s="72"/>
      <c r="BV56" s="72"/>
      <c r="BW56" s="72"/>
      <c r="BX56" s="72"/>
      <c r="BY56" s="72"/>
      <c r="BZ56" s="72"/>
      <c r="CA56" s="68"/>
      <c r="CC56" s="9"/>
      <c r="CD56" s="72"/>
      <c r="CE56" s="72"/>
      <c r="CF56" s="72"/>
      <c r="CG56" s="72"/>
      <c r="CH56" s="72"/>
      <c r="CI56" s="72"/>
      <c r="CJ56" s="72"/>
      <c r="CK56" s="72"/>
      <c r="CL56" s="72"/>
      <c r="CM56" s="68"/>
      <c r="CO56" s="9"/>
      <c r="CP56" s="72"/>
      <c r="CQ56" s="72"/>
      <c r="CR56" s="72"/>
      <c r="CS56" s="72"/>
      <c r="CT56" s="72"/>
      <c r="CU56" s="72"/>
      <c r="CV56" s="72"/>
      <c r="CW56" s="72"/>
      <c r="CX56" s="72"/>
      <c r="CY56" s="68"/>
    </row>
    <row r="57" spans="1:103" x14ac:dyDescent="0.3">
      <c r="A57" s="11"/>
      <c r="F57" s="11"/>
      <c r="I57" s="69"/>
      <c r="J57" s="69"/>
      <c r="K57" s="69"/>
      <c r="V57" s="17"/>
      <c r="W57" s="73"/>
      <c r="X57" s="73"/>
      <c r="Z57" s="73">
        <f t="shared" si="0"/>
        <v>5.10204081632653E-2</v>
      </c>
      <c r="AA57" s="9">
        <v>19.600000000000001</v>
      </c>
      <c r="AB57" s="73">
        <f t="shared" si="1"/>
        <v>23.835497114297613</v>
      </c>
      <c r="AH57" s="72"/>
      <c r="AI57" s="72"/>
      <c r="AJ57" s="72"/>
      <c r="AK57" s="72"/>
      <c r="AL57" s="72"/>
      <c r="AM57" s="72"/>
      <c r="AN57" s="72"/>
      <c r="AO57" s="72"/>
      <c r="AP57" s="2"/>
      <c r="AQ57" s="99"/>
      <c r="AS57" s="9"/>
      <c r="AT57" s="72"/>
      <c r="AU57" s="72"/>
      <c r="AV57" s="72"/>
      <c r="AW57" s="72"/>
      <c r="AX57" s="72"/>
      <c r="AY57" s="72"/>
      <c r="AZ57" s="72"/>
      <c r="BA57" s="72"/>
      <c r="BB57" s="72"/>
      <c r="BC57" s="68"/>
      <c r="BE57" s="9"/>
      <c r="BF57" s="72"/>
      <c r="BG57" s="72"/>
      <c r="BH57" s="72"/>
      <c r="BI57" s="72"/>
      <c r="BJ57" s="72"/>
      <c r="BK57" s="72"/>
      <c r="BL57" s="72"/>
      <c r="BM57" s="72"/>
      <c r="BN57" s="72"/>
      <c r="BO57" s="68"/>
      <c r="BQ57" s="9"/>
      <c r="BR57" s="72"/>
      <c r="BS57" s="72"/>
      <c r="BT57" s="72"/>
      <c r="BU57" s="72"/>
      <c r="BV57" s="72"/>
      <c r="BW57" s="72"/>
      <c r="BX57" s="72"/>
      <c r="BY57" s="72"/>
      <c r="BZ57" s="72"/>
      <c r="CA57" s="68"/>
      <c r="CC57" s="9"/>
      <c r="CD57" s="72"/>
      <c r="CE57" s="72"/>
      <c r="CF57" s="72"/>
      <c r="CG57" s="72"/>
      <c r="CH57" s="72"/>
      <c r="CI57" s="72"/>
      <c r="CJ57" s="72"/>
      <c r="CK57" s="72"/>
      <c r="CL57" s="72"/>
      <c r="CM57" s="68"/>
      <c r="CO57" s="9"/>
      <c r="CP57" s="72"/>
      <c r="CQ57" s="72"/>
      <c r="CR57" s="72"/>
      <c r="CS57" s="72"/>
      <c r="CT57" s="72"/>
      <c r="CU57" s="72"/>
      <c r="CV57" s="72"/>
      <c r="CW57" s="72"/>
      <c r="CX57" s="72"/>
      <c r="CY57" s="68"/>
    </row>
    <row r="58" spans="1:103" s="4" customFormat="1" x14ac:dyDescent="0.3">
      <c r="A58" s="29"/>
      <c r="B58" s="3"/>
      <c r="C58" s="35"/>
      <c r="D58" s="30"/>
      <c r="E58" s="30"/>
      <c r="F58" s="36" t="s">
        <v>43</v>
      </c>
      <c r="G58" s="35"/>
      <c r="H58" s="30"/>
      <c r="I58" s="30"/>
      <c r="J58" s="30"/>
      <c r="K58" s="29"/>
      <c r="M58" s="12"/>
      <c r="N58" s="12"/>
      <c r="O58" s="12"/>
      <c r="P58" s="33"/>
      <c r="Q58" s="12"/>
      <c r="R58" s="12"/>
      <c r="S58" s="12"/>
      <c r="T58" s="12"/>
      <c r="Y58" s="2"/>
      <c r="Z58" s="73">
        <f t="shared" si="0"/>
        <v>4.3478260869565216E-2</v>
      </c>
      <c r="AA58" s="9">
        <v>23</v>
      </c>
      <c r="AB58" s="73">
        <f t="shared" si="1"/>
        <v>23.747201446535712</v>
      </c>
      <c r="AC58" s="2"/>
      <c r="AH58" s="72"/>
      <c r="AI58" s="72"/>
      <c r="AJ58" s="72"/>
      <c r="AK58" s="72"/>
      <c r="AL58" s="72"/>
      <c r="AM58" s="72"/>
      <c r="AN58" s="72"/>
      <c r="AO58" s="72"/>
      <c r="AQ58" s="99"/>
      <c r="AS58" s="9"/>
      <c r="AT58" s="72"/>
      <c r="AU58" s="72"/>
      <c r="AV58" s="72"/>
      <c r="AW58" s="72"/>
      <c r="AX58" s="72"/>
      <c r="AY58" s="72"/>
      <c r="AZ58" s="72"/>
      <c r="BA58" s="72"/>
      <c r="BB58" s="72"/>
      <c r="BC58" s="68"/>
      <c r="BE58" s="9"/>
      <c r="BF58" s="72"/>
      <c r="BG58" s="72"/>
      <c r="BH58" s="72"/>
      <c r="BI58" s="72"/>
      <c r="BJ58" s="72"/>
      <c r="BK58" s="72"/>
      <c r="BL58" s="72"/>
      <c r="BM58" s="72"/>
      <c r="BN58" s="72"/>
      <c r="BO58" s="68"/>
      <c r="BQ58" s="9"/>
      <c r="BR58" s="72"/>
      <c r="BS58" s="72"/>
      <c r="BT58" s="72"/>
      <c r="BU58" s="72"/>
      <c r="BV58" s="72"/>
      <c r="BW58" s="72"/>
      <c r="BX58" s="72"/>
      <c r="BY58" s="72"/>
      <c r="BZ58" s="72"/>
      <c r="CA58" s="68"/>
      <c r="CC58" s="9"/>
      <c r="CD58" s="72"/>
      <c r="CE58" s="72"/>
      <c r="CF58" s="72"/>
      <c r="CG58" s="72"/>
      <c r="CH58" s="72"/>
      <c r="CI58" s="72"/>
      <c r="CJ58" s="72"/>
      <c r="CK58" s="72"/>
      <c r="CL58" s="72"/>
      <c r="CM58" s="68"/>
      <c r="CO58" s="9"/>
      <c r="CP58" s="72"/>
      <c r="CQ58" s="72"/>
      <c r="CR58" s="72"/>
      <c r="CS58" s="72"/>
      <c r="CT58" s="72"/>
      <c r="CU58" s="72"/>
      <c r="CV58" s="72"/>
      <c r="CW58" s="72"/>
      <c r="CX58" s="72"/>
      <c r="CY58" s="68"/>
    </row>
    <row r="59" spans="1:103" s="4" customFormat="1" x14ac:dyDescent="0.3">
      <c r="A59" s="29"/>
      <c r="B59" s="30"/>
      <c r="C59" s="30"/>
      <c r="D59" s="30"/>
      <c r="E59" s="30"/>
      <c r="F59" s="67" t="s">
        <v>62</v>
      </c>
      <c r="G59" s="30"/>
      <c r="H59" s="30"/>
      <c r="I59" s="30"/>
      <c r="J59" s="30"/>
      <c r="K59" s="29"/>
      <c r="M59" s="12"/>
      <c r="N59" s="12"/>
      <c r="O59" s="12"/>
      <c r="P59" s="33"/>
      <c r="Q59" s="12"/>
      <c r="R59" s="12"/>
      <c r="S59" s="12"/>
      <c r="T59" s="12"/>
      <c r="Y59" s="2"/>
      <c r="Z59" s="2"/>
      <c r="AA59" s="8"/>
      <c r="AB59" s="68"/>
      <c r="AC59" s="2"/>
      <c r="AH59" s="72"/>
      <c r="AI59" s="72"/>
      <c r="AJ59" s="72"/>
      <c r="AK59" s="72"/>
      <c r="AL59" s="72"/>
      <c r="AM59" s="72"/>
      <c r="AN59" s="72"/>
      <c r="AO59" s="72"/>
      <c r="AQ59" s="99"/>
      <c r="AS59" s="9"/>
      <c r="AT59" s="72"/>
      <c r="AU59" s="72"/>
      <c r="AV59" s="72"/>
      <c r="AW59" s="72"/>
      <c r="AX59" s="72"/>
      <c r="AY59" s="72"/>
      <c r="AZ59" s="72"/>
      <c r="BA59" s="72"/>
      <c r="BB59" s="72"/>
      <c r="BC59" s="68"/>
      <c r="BE59" s="9"/>
      <c r="BF59" s="72"/>
      <c r="BG59" s="72"/>
      <c r="BH59" s="72"/>
      <c r="BI59" s="72"/>
      <c r="BJ59" s="72"/>
      <c r="BK59" s="72"/>
      <c r="BL59" s="72"/>
      <c r="BM59" s="72"/>
      <c r="BN59" s="72"/>
      <c r="BO59" s="68"/>
      <c r="BQ59" s="9"/>
      <c r="BR59" s="72"/>
      <c r="BS59" s="72"/>
      <c r="BT59" s="72"/>
      <c r="BU59" s="72"/>
      <c r="BV59" s="72"/>
      <c r="BW59" s="72"/>
      <c r="BX59" s="72"/>
      <c r="BY59" s="72"/>
      <c r="BZ59" s="72"/>
      <c r="CA59" s="68"/>
      <c r="CC59" s="9"/>
      <c r="CD59" s="72"/>
      <c r="CE59" s="72"/>
      <c r="CF59" s="72"/>
      <c r="CG59" s="72"/>
      <c r="CH59" s="72"/>
      <c r="CI59" s="72"/>
      <c r="CJ59" s="72"/>
      <c r="CK59" s="72"/>
      <c r="CL59" s="72"/>
      <c r="CM59" s="68"/>
      <c r="CO59" s="9"/>
      <c r="CP59" s="72"/>
      <c r="CQ59" s="72"/>
      <c r="CR59" s="72"/>
      <c r="CS59" s="72"/>
      <c r="CT59" s="72"/>
      <c r="CU59" s="72"/>
      <c r="CV59" s="72"/>
      <c r="CW59" s="72"/>
      <c r="CX59" s="72"/>
      <c r="CY59" s="68"/>
    </row>
    <row r="60" spans="1:103" x14ac:dyDescent="0.3">
      <c r="AH60" s="72"/>
      <c r="AI60" s="72"/>
      <c r="AJ60" s="72"/>
      <c r="AK60" s="72"/>
      <c r="AL60" s="72"/>
      <c r="AM60" s="72"/>
      <c r="AN60" s="72"/>
      <c r="AO60" s="72"/>
      <c r="AP60" s="2"/>
      <c r="AQ60" s="99"/>
      <c r="AS60" s="9"/>
      <c r="AT60" s="72"/>
      <c r="AU60" s="72"/>
      <c r="AV60" s="72"/>
      <c r="AW60" s="72"/>
      <c r="AX60" s="72"/>
      <c r="AY60" s="72"/>
      <c r="AZ60" s="72"/>
      <c r="BA60" s="72"/>
      <c r="BB60" s="72"/>
      <c r="BC60" s="68"/>
      <c r="BE60" s="9"/>
      <c r="BF60" s="72"/>
      <c r="BG60" s="72"/>
      <c r="BH60" s="72"/>
      <c r="BI60" s="72"/>
      <c r="BJ60" s="72"/>
      <c r="BK60" s="72"/>
      <c r="BL60" s="72"/>
      <c r="BM60" s="72"/>
      <c r="BN60" s="72"/>
      <c r="BO60" s="68"/>
      <c r="BQ60" s="9"/>
      <c r="BR60" s="72"/>
      <c r="BS60" s="72"/>
      <c r="BT60" s="72"/>
      <c r="BU60" s="72"/>
      <c r="BV60" s="72"/>
      <c r="BW60" s="72"/>
      <c r="BX60" s="72"/>
      <c r="BY60" s="72"/>
      <c r="BZ60" s="72"/>
      <c r="CA60" s="68"/>
      <c r="CC60" s="9"/>
      <c r="CD60" s="72"/>
      <c r="CE60" s="72"/>
      <c r="CF60" s="72"/>
      <c r="CG60" s="72"/>
      <c r="CH60" s="72"/>
      <c r="CI60" s="72"/>
      <c r="CJ60" s="72"/>
      <c r="CK60" s="72"/>
      <c r="CL60" s="72"/>
      <c r="CM60" s="68"/>
      <c r="CO60" s="9"/>
      <c r="CP60" s="72"/>
      <c r="CQ60" s="72"/>
      <c r="CR60" s="72"/>
      <c r="CS60" s="72"/>
      <c r="CT60" s="72"/>
      <c r="CU60" s="72"/>
      <c r="CV60" s="72"/>
      <c r="CW60" s="72"/>
      <c r="CX60" s="72"/>
      <c r="CY60" s="68"/>
    </row>
    <row r="61" spans="1:103" x14ac:dyDescent="0.3">
      <c r="AH61" s="72"/>
      <c r="AI61" s="72"/>
      <c r="AJ61" s="72"/>
      <c r="AK61" s="72"/>
      <c r="AL61" s="72"/>
      <c r="AM61" s="72"/>
      <c r="AN61" s="72"/>
      <c r="AO61" s="72"/>
      <c r="AP61" s="2"/>
      <c r="AQ61" s="99"/>
      <c r="AS61" s="9"/>
      <c r="AT61" s="72"/>
      <c r="AU61" s="72"/>
      <c r="AV61" s="72"/>
      <c r="AW61" s="72"/>
      <c r="AX61" s="72"/>
      <c r="AY61" s="72"/>
      <c r="AZ61" s="72"/>
      <c r="BA61" s="72"/>
      <c r="BB61" s="72"/>
      <c r="BC61" s="68"/>
      <c r="BE61" s="9"/>
      <c r="BF61" s="72"/>
      <c r="BG61" s="72"/>
      <c r="BH61" s="72"/>
      <c r="BI61" s="72"/>
      <c r="BJ61" s="72"/>
      <c r="BK61" s="72"/>
      <c r="BL61" s="72"/>
      <c r="BM61" s="72"/>
      <c r="BN61" s="72"/>
      <c r="BO61" s="68"/>
      <c r="BQ61" s="9"/>
      <c r="BR61" s="72"/>
      <c r="BS61" s="72"/>
      <c r="BT61" s="72"/>
      <c r="BU61" s="72"/>
      <c r="BV61" s="72"/>
      <c r="BW61" s="72"/>
      <c r="BX61" s="72"/>
      <c r="BY61" s="72"/>
      <c r="BZ61" s="72"/>
      <c r="CA61" s="68"/>
      <c r="CC61" s="9"/>
      <c r="CD61" s="72"/>
      <c r="CE61" s="72"/>
      <c r="CF61" s="72"/>
      <c r="CG61" s="72"/>
      <c r="CH61" s="72"/>
      <c r="CI61" s="72"/>
      <c r="CJ61" s="72"/>
      <c r="CK61" s="72"/>
      <c r="CL61" s="72"/>
      <c r="CM61" s="68"/>
      <c r="CO61" s="9"/>
      <c r="CP61" s="72"/>
      <c r="CQ61" s="72"/>
      <c r="CR61" s="72"/>
      <c r="CS61" s="72"/>
      <c r="CT61" s="72"/>
      <c r="CU61" s="72"/>
      <c r="CV61" s="72"/>
      <c r="CW61" s="72"/>
      <c r="CX61" s="72"/>
      <c r="CY61" s="68"/>
    </row>
    <row r="62" spans="1:103" x14ac:dyDescent="0.3">
      <c r="AH62" s="72"/>
      <c r="AI62" s="72"/>
      <c r="AJ62" s="72"/>
      <c r="AK62" s="72"/>
      <c r="AL62" s="72"/>
      <c r="AM62" s="72"/>
      <c r="AN62" s="72"/>
      <c r="AO62" s="72"/>
      <c r="AP62" s="2"/>
      <c r="AQ62" s="99"/>
      <c r="AS62" s="9"/>
      <c r="AT62" s="72"/>
      <c r="AU62" s="72"/>
      <c r="AV62" s="72"/>
      <c r="AW62" s="72"/>
      <c r="AX62" s="72"/>
      <c r="AY62" s="72"/>
      <c r="AZ62" s="72"/>
      <c r="BA62" s="72"/>
      <c r="BB62" s="72"/>
      <c r="BC62" s="68"/>
      <c r="BE62" s="9"/>
      <c r="BF62" s="72"/>
      <c r="BG62" s="72"/>
      <c r="BH62" s="72"/>
      <c r="BI62" s="72"/>
      <c r="BJ62" s="72"/>
      <c r="BK62" s="72"/>
      <c r="BL62" s="72"/>
      <c r="BM62" s="72"/>
      <c r="BN62" s="72"/>
      <c r="BO62" s="68"/>
      <c r="BQ62" s="9"/>
      <c r="BR62" s="72"/>
      <c r="BS62" s="72"/>
      <c r="BT62" s="72"/>
      <c r="BU62" s="72"/>
      <c r="BV62" s="72"/>
      <c r="BW62" s="72"/>
      <c r="BX62" s="72"/>
      <c r="BY62" s="72"/>
      <c r="BZ62" s="72"/>
      <c r="CA62" s="68"/>
      <c r="CC62" s="9"/>
      <c r="CD62" s="72"/>
      <c r="CE62" s="72"/>
      <c r="CF62" s="72"/>
      <c r="CG62" s="72"/>
      <c r="CH62" s="72"/>
      <c r="CI62" s="72"/>
      <c r="CJ62" s="72"/>
      <c r="CK62" s="72"/>
      <c r="CL62" s="72"/>
      <c r="CM62" s="68"/>
      <c r="CO62" s="9"/>
      <c r="CP62" s="72"/>
      <c r="CQ62" s="72"/>
      <c r="CR62" s="72"/>
      <c r="CS62" s="72"/>
      <c r="CT62" s="72"/>
      <c r="CU62" s="72"/>
      <c r="CV62" s="72"/>
      <c r="CW62" s="72"/>
      <c r="CX62" s="72"/>
      <c r="CY62" s="68"/>
    </row>
    <row r="63" spans="1:103" x14ac:dyDescent="0.3">
      <c r="AH63" s="72"/>
      <c r="AI63" s="72"/>
      <c r="AJ63" s="72"/>
      <c r="AK63" s="72"/>
      <c r="AL63" s="72"/>
      <c r="AM63" s="72"/>
      <c r="AN63" s="72"/>
      <c r="AO63" s="72"/>
      <c r="AP63" s="2"/>
      <c r="AQ63" s="99"/>
      <c r="AS63" s="9"/>
      <c r="AT63" s="72"/>
      <c r="AU63" s="72"/>
      <c r="AV63" s="72"/>
      <c r="AW63" s="72"/>
      <c r="AX63" s="72"/>
      <c r="AY63" s="72"/>
      <c r="AZ63" s="72"/>
      <c r="BA63" s="72"/>
      <c r="BB63" s="72"/>
      <c r="BC63" s="68"/>
      <c r="BE63" s="9"/>
      <c r="BF63" s="72"/>
      <c r="BG63" s="72"/>
      <c r="BH63" s="72"/>
      <c r="BI63" s="72"/>
      <c r="BJ63" s="72"/>
      <c r="BK63" s="72"/>
      <c r="BL63" s="72"/>
      <c r="BM63" s="72"/>
      <c r="BN63" s="72"/>
      <c r="BO63" s="68"/>
      <c r="BQ63" s="9"/>
      <c r="BR63" s="72"/>
      <c r="BS63" s="72"/>
      <c r="BT63" s="72"/>
      <c r="BU63" s="72"/>
      <c r="BV63" s="72"/>
      <c r="BW63" s="72"/>
      <c r="BX63" s="72"/>
      <c r="BY63" s="72"/>
      <c r="BZ63" s="72"/>
      <c r="CA63" s="68"/>
      <c r="CC63" s="9"/>
      <c r="CD63" s="72"/>
      <c r="CE63" s="72"/>
      <c r="CF63" s="72"/>
      <c r="CG63" s="72"/>
      <c r="CH63" s="72"/>
      <c r="CI63" s="72"/>
      <c r="CJ63" s="72"/>
      <c r="CK63" s="72"/>
      <c r="CL63" s="72"/>
      <c r="CM63" s="68"/>
      <c r="CO63" s="9"/>
      <c r="CP63" s="72"/>
      <c r="CQ63" s="72"/>
      <c r="CR63" s="72"/>
      <c r="CS63" s="72"/>
      <c r="CT63" s="72"/>
      <c r="CU63" s="72"/>
      <c r="CV63" s="72"/>
      <c r="CW63" s="72"/>
      <c r="CX63" s="72"/>
      <c r="CY63" s="68"/>
    </row>
    <row r="64" spans="1:103" x14ac:dyDescent="0.3">
      <c r="AH64" s="72"/>
      <c r="AI64" s="72"/>
      <c r="AJ64" s="72"/>
      <c r="AK64" s="72"/>
      <c r="AL64" s="72"/>
      <c r="AM64" s="72"/>
      <c r="AN64" s="72"/>
      <c r="AO64" s="72"/>
      <c r="AP64" s="2"/>
      <c r="AQ64" s="99"/>
      <c r="AS64" s="9"/>
      <c r="AT64" s="72"/>
      <c r="AU64" s="72"/>
      <c r="AV64" s="72"/>
      <c r="AW64" s="72"/>
      <c r="AX64" s="72"/>
      <c r="AY64" s="72"/>
      <c r="AZ64" s="72"/>
      <c r="BA64" s="72"/>
      <c r="BB64" s="72"/>
      <c r="BC64" s="68"/>
      <c r="BE64" s="9"/>
      <c r="BF64" s="72"/>
      <c r="BG64" s="72"/>
      <c r="BH64" s="72"/>
      <c r="BI64" s="72"/>
      <c r="BJ64" s="72"/>
      <c r="BK64" s="72"/>
      <c r="BL64" s="72"/>
      <c r="BM64" s="72"/>
      <c r="BN64" s="72"/>
      <c r="BO64" s="68"/>
      <c r="BQ64" s="9"/>
      <c r="BR64" s="72"/>
      <c r="BS64" s="72"/>
      <c r="BT64" s="72"/>
      <c r="BU64" s="72"/>
      <c r="BV64" s="72"/>
      <c r="BW64" s="72"/>
      <c r="BX64" s="72"/>
      <c r="BY64" s="72"/>
      <c r="BZ64" s="72"/>
      <c r="CA64" s="68"/>
      <c r="CC64" s="9"/>
      <c r="CD64" s="72"/>
      <c r="CE64" s="72"/>
      <c r="CF64" s="72"/>
      <c r="CG64" s="72"/>
      <c r="CH64" s="72"/>
      <c r="CI64" s="72"/>
      <c r="CJ64" s="72"/>
      <c r="CK64" s="72"/>
      <c r="CL64" s="72"/>
      <c r="CM64" s="68"/>
      <c r="CO64" s="9"/>
      <c r="CP64" s="72"/>
      <c r="CQ64" s="72"/>
      <c r="CR64" s="72"/>
      <c r="CS64" s="72"/>
      <c r="CT64" s="72"/>
      <c r="CU64" s="72"/>
      <c r="CV64" s="72"/>
      <c r="CW64" s="72"/>
      <c r="CX64" s="72"/>
      <c r="CY64" s="68"/>
    </row>
    <row r="65" spans="32:103" x14ac:dyDescent="0.3">
      <c r="AH65" s="72"/>
      <c r="AI65" s="72"/>
      <c r="AJ65" s="72"/>
      <c r="AK65" s="72"/>
      <c r="AL65" s="72"/>
      <c r="AM65" s="72"/>
      <c r="AN65" s="72"/>
      <c r="AO65" s="72"/>
      <c r="AP65" s="2"/>
      <c r="AQ65" s="99"/>
      <c r="AS65" s="9"/>
      <c r="AT65" s="72"/>
      <c r="AU65" s="72"/>
      <c r="AV65" s="72"/>
      <c r="AW65" s="72"/>
      <c r="AX65" s="72"/>
      <c r="AY65" s="72"/>
      <c r="AZ65" s="72"/>
      <c r="BA65" s="72"/>
      <c r="BB65" s="72"/>
      <c r="BC65" s="68"/>
      <c r="BE65" s="9"/>
      <c r="BF65" s="72"/>
      <c r="BG65" s="72"/>
      <c r="BH65" s="72"/>
      <c r="BI65" s="72"/>
      <c r="BJ65" s="72"/>
      <c r="BK65" s="72"/>
      <c r="BL65" s="72"/>
      <c r="BM65" s="72"/>
      <c r="BN65" s="72"/>
      <c r="BO65" s="68"/>
      <c r="BQ65" s="9"/>
      <c r="BR65" s="72"/>
      <c r="BS65" s="72"/>
      <c r="BT65" s="72"/>
      <c r="BU65" s="72"/>
      <c r="BV65" s="72"/>
      <c r="BW65" s="72"/>
      <c r="BX65" s="72"/>
      <c r="BY65" s="72"/>
      <c r="BZ65" s="72"/>
      <c r="CA65" s="68"/>
      <c r="CC65" s="9"/>
      <c r="CD65" s="72"/>
      <c r="CE65" s="72"/>
      <c r="CF65" s="72"/>
      <c r="CG65" s="72"/>
      <c r="CH65" s="72"/>
      <c r="CI65" s="72"/>
      <c r="CJ65" s="72"/>
      <c r="CK65" s="72"/>
      <c r="CL65" s="72"/>
      <c r="CM65" s="68"/>
      <c r="CO65" s="9"/>
      <c r="CP65" s="72"/>
      <c r="CQ65" s="72"/>
      <c r="CR65" s="72"/>
      <c r="CS65" s="72"/>
      <c r="CT65" s="72"/>
      <c r="CU65" s="72"/>
      <c r="CV65" s="72"/>
      <c r="CW65" s="72"/>
      <c r="CX65" s="72"/>
      <c r="CY65" s="68"/>
    </row>
    <row r="66" spans="32:103" x14ac:dyDescent="0.3">
      <c r="AH66" s="72"/>
      <c r="AI66" s="72"/>
      <c r="AJ66" s="72"/>
      <c r="AK66" s="72"/>
      <c r="AL66" s="72"/>
      <c r="AM66" s="72"/>
      <c r="AN66" s="72"/>
      <c r="AO66" s="72"/>
      <c r="AP66" s="2"/>
      <c r="AQ66" s="99"/>
      <c r="AS66" s="9"/>
      <c r="AT66" s="72"/>
      <c r="AU66" s="72"/>
      <c r="AV66" s="72"/>
      <c r="AW66" s="72"/>
      <c r="AX66" s="72"/>
      <c r="AY66" s="72"/>
      <c r="AZ66" s="72"/>
      <c r="BA66" s="72"/>
      <c r="BB66" s="72"/>
      <c r="BC66" s="68"/>
      <c r="BE66" s="9"/>
      <c r="BF66" s="72"/>
      <c r="BG66" s="72"/>
      <c r="BH66" s="72"/>
      <c r="BI66" s="72"/>
      <c r="BJ66" s="72"/>
      <c r="BK66" s="72"/>
      <c r="BL66" s="72"/>
      <c r="BM66" s="72"/>
      <c r="BN66" s="72"/>
      <c r="BO66" s="68"/>
      <c r="BQ66" s="9"/>
      <c r="BR66" s="72"/>
      <c r="BS66" s="72"/>
      <c r="BT66" s="72"/>
      <c r="BU66" s="72"/>
      <c r="BV66" s="72"/>
      <c r="BW66" s="72"/>
      <c r="BX66" s="72"/>
      <c r="BY66" s="72"/>
      <c r="BZ66" s="72"/>
      <c r="CA66" s="68"/>
      <c r="CC66" s="9"/>
      <c r="CD66" s="72"/>
      <c r="CE66" s="72"/>
      <c r="CF66" s="72"/>
      <c r="CG66" s="72"/>
      <c r="CH66" s="72"/>
      <c r="CI66" s="72"/>
      <c r="CJ66" s="72"/>
      <c r="CK66" s="72"/>
      <c r="CL66" s="72"/>
      <c r="CM66" s="68"/>
      <c r="CO66" s="9"/>
      <c r="CP66" s="72"/>
      <c r="CQ66" s="72"/>
      <c r="CR66" s="72"/>
      <c r="CS66" s="72"/>
      <c r="CT66" s="72"/>
      <c r="CU66" s="72"/>
      <c r="CV66" s="72"/>
      <c r="CW66" s="72"/>
      <c r="CX66" s="72"/>
      <c r="CY66" s="68"/>
    </row>
    <row r="67" spans="32:103" x14ac:dyDescent="0.3">
      <c r="AH67" s="72"/>
      <c r="AI67" s="72"/>
      <c r="AJ67" s="72"/>
      <c r="AK67" s="72"/>
      <c r="AL67" s="72"/>
      <c r="AM67" s="72"/>
      <c r="AN67" s="72"/>
      <c r="AO67" s="72"/>
      <c r="AP67" s="2"/>
      <c r="AQ67" s="99"/>
      <c r="AS67" s="9"/>
      <c r="AT67" s="72"/>
      <c r="AU67" s="72"/>
      <c r="AV67" s="72"/>
      <c r="AW67" s="72"/>
      <c r="AX67" s="72"/>
      <c r="AY67" s="72"/>
      <c r="AZ67" s="72"/>
      <c r="BA67" s="72"/>
      <c r="BB67" s="72"/>
      <c r="BC67" s="68"/>
      <c r="BE67" s="9"/>
      <c r="BF67" s="72"/>
      <c r="BG67" s="72"/>
      <c r="BH67" s="72"/>
      <c r="BI67" s="72"/>
      <c r="BJ67" s="72"/>
      <c r="BK67" s="72"/>
      <c r="BL67" s="72"/>
      <c r="BM67" s="72"/>
      <c r="BN67" s="72"/>
      <c r="BO67" s="68"/>
      <c r="BQ67" s="9"/>
      <c r="BR67" s="72"/>
      <c r="BS67" s="72"/>
      <c r="BT67" s="72"/>
      <c r="BU67" s="72"/>
      <c r="BV67" s="72"/>
      <c r="BW67" s="72"/>
      <c r="BX67" s="72"/>
      <c r="BY67" s="72"/>
      <c r="BZ67" s="72"/>
      <c r="CA67" s="68"/>
      <c r="CC67" s="9"/>
      <c r="CD67" s="72"/>
      <c r="CE67" s="72"/>
      <c r="CF67" s="72"/>
      <c r="CG67" s="72"/>
      <c r="CH67" s="72"/>
      <c r="CI67" s="72"/>
      <c r="CJ67" s="72"/>
      <c r="CK67" s="72"/>
      <c r="CL67" s="72"/>
      <c r="CM67" s="68"/>
      <c r="CO67" s="9"/>
      <c r="CP67" s="72"/>
      <c r="CQ67" s="72"/>
      <c r="CR67" s="72"/>
      <c r="CS67" s="72"/>
      <c r="CT67" s="72"/>
      <c r="CU67" s="72"/>
      <c r="CV67" s="72"/>
      <c r="CW67" s="72"/>
      <c r="CX67" s="72"/>
      <c r="CY67" s="68"/>
    </row>
    <row r="68" spans="32:103" x14ac:dyDescent="0.3">
      <c r="AH68" s="72"/>
      <c r="AI68" s="72"/>
      <c r="AJ68" s="72"/>
      <c r="AK68" s="72"/>
      <c r="AL68" s="72"/>
      <c r="AM68" s="72"/>
      <c r="AN68" s="72"/>
      <c r="AO68" s="72"/>
      <c r="AP68" s="2"/>
      <c r="AQ68" s="99"/>
      <c r="AS68" s="9"/>
      <c r="AT68" s="72"/>
      <c r="AU68" s="72"/>
      <c r="AV68" s="72"/>
      <c r="AW68" s="72"/>
      <c r="AX68" s="72"/>
      <c r="AY68" s="72"/>
      <c r="AZ68" s="72"/>
      <c r="BA68" s="72"/>
      <c r="BB68" s="72"/>
      <c r="BC68" s="68"/>
      <c r="BE68" s="9"/>
      <c r="BF68" s="72"/>
      <c r="BG68" s="72"/>
      <c r="BH68" s="72"/>
      <c r="BI68" s="72"/>
      <c r="BJ68" s="72"/>
      <c r="BK68" s="72"/>
      <c r="BL68" s="72"/>
      <c r="BM68" s="72"/>
      <c r="BN68" s="72"/>
      <c r="BO68" s="68"/>
      <c r="BQ68" s="9"/>
      <c r="BR68" s="72"/>
      <c r="BS68" s="72"/>
      <c r="BT68" s="72"/>
      <c r="BU68" s="72"/>
      <c r="BV68" s="72"/>
      <c r="BW68" s="72"/>
      <c r="BX68" s="72"/>
      <c r="BY68" s="72"/>
      <c r="BZ68" s="72"/>
      <c r="CA68" s="68"/>
      <c r="CC68" s="9"/>
      <c r="CD68" s="72"/>
      <c r="CE68" s="72"/>
      <c r="CF68" s="72"/>
      <c r="CG68" s="72"/>
      <c r="CH68" s="72"/>
      <c r="CI68" s="72"/>
      <c r="CJ68" s="72"/>
      <c r="CK68" s="72"/>
      <c r="CL68" s="72"/>
      <c r="CM68" s="68"/>
      <c r="CO68" s="9"/>
      <c r="CP68" s="72"/>
      <c r="CQ68" s="72"/>
      <c r="CR68" s="72"/>
      <c r="CS68" s="72"/>
      <c r="CT68" s="72"/>
      <c r="CU68" s="72"/>
      <c r="CV68" s="72"/>
      <c r="CW68" s="72"/>
      <c r="CX68" s="72"/>
      <c r="CY68" s="68"/>
    </row>
    <row r="69" spans="32:103" x14ac:dyDescent="0.3">
      <c r="AH69" s="72"/>
      <c r="AI69" s="72"/>
      <c r="AJ69" s="72"/>
      <c r="AK69" s="72"/>
      <c r="AL69" s="72"/>
      <c r="AM69" s="72"/>
      <c r="AN69" s="72"/>
      <c r="AO69" s="72"/>
      <c r="AP69" s="2"/>
      <c r="AQ69" s="99"/>
      <c r="AS69" s="9"/>
      <c r="AT69" s="72"/>
      <c r="AU69" s="72"/>
      <c r="AV69" s="72"/>
      <c r="AW69" s="72"/>
      <c r="AX69" s="72"/>
      <c r="AY69" s="72"/>
      <c r="AZ69" s="72"/>
      <c r="BA69" s="72"/>
      <c r="BB69" s="72"/>
      <c r="BC69" s="68"/>
      <c r="BE69" s="9"/>
      <c r="BF69" s="72"/>
      <c r="BG69" s="72"/>
      <c r="BH69" s="72"/>
      <c r="BI69" s="72"/>
      <c r="BJ69" s="72"/>
      <c r="BK69" s="72"/>
      <c r="BL69" s="72"/>
      <c r="BM69" s="72"/>
      <c r="BN69" s="72"/>
      <c r="BO69" s="68"/>
      <c r="BQ69" s="9"/>
      <c r="BR69" s="72"/>
      <c r="BS69" s="72"/>
      <c r="BT69" s="72"/>
      <c r="BU69" s="72"/>
      <c r="BV69" s="72"/>
      <c r="BW69" s="72"/>
      <c r="BX69" s="72"/>
      <c r="BY69" s="72"/>
      <c r="BZ69" s="72"/>
      <c r="CA69" s="68"/>
      <c r="CC69" s="9"/>
      <c r="CD69" s="72"/>
      <c r="CE69" s="72"/>
      <c r="CF69" s="72"/>
      <c r="CG69" s="72"/>
      <c r="CH69" s="72"/>
      <c r="CI69" s="72"/>
      <c r="CJ69" s="72"/>
      <c r="CK69" s="72"/>
      <c r="CL69" s="72"/>
      <c r="CM69" s="68"/>
      <c r="CO69" s="9"/>
      <c r="CP69" s="72"/>
      <c r="CQ69" s="72"/>
      <c r="CR69" s="72"/>
      <c r="CS69" s="72"/>
      <c r="CT69" s="72"/>
      <c r="CU69" s="72"/>
      <c r="CV69" s="72"/>
      <c r="CW69" s="72"/>
      <c r="CX69" s="72"/>
      <c r="CY69" s="68"/>
    </row>
    <row r="70" spans="32:103" x14ac:dyDescent="0.3">
      <c r="AH70" s="72"/>
      <c r="AI70" s="72"/>
      <c r="AJ70" s="72"/>
      <c r="AK70" s="72"/>
      <c r="AL70" s="72"/>
      <c r="AM70" s="72"/>
      <c r="AN70" s="72"/>
      <c r="AO70" s="72"/>
      <c r="AP70" s="2"/>
      <c r="AQ70" s="99"/>
      <c r="AS70" s="9"/>
      <c r="AT70" s="72"/>
      <c r="AU70" s="72"/>
      <c r="AV70" s="72"/>
      <c r="AW70" s="72"/>
      <c r="AX70" s="72"/>
      <c r="AY70" s="72"/>
      <c r="AZ70" s="72"/>
      <c r="BA70" s="72"/>
      <c r="BB70" s="72"/>
      <c r="BC70" s="68"/>
      <c r="BE70" s="9"/>
      <c r="BF70" s="72"/>
      <c r="BG70" s="72"/>
      <c r="BH70" s="72"/>
      <c r="BI70" s="72"/>
      <c r="BJ70" s="72"/>
      <c r="BK70" s="72"/>
      <c r="BL70" s="72"/>
      <c r="BM70" s="72"/>
      <c r="BN70" s="72"/>
      <c r="BO70" s="68"/>
      <c r="BQ70" s="9"/>
      <c r="BR70" s="72"/>
      <c r="BS70" s="72"/>
      <c r="BT70" s="72"/>
      <c r="BU70" s="72"/>
      <c r="BV70" s="72"/>
      <c r="BW70" s="72"/>
      <c r="BX70" s="72"/>
      <c r="BY70" s="72"/>
      <c r="BZ70" s="72"/>
      <c r="CA70" s="68"/>
      <c r="CC70" s="9"/>
      <c r="CD70" s="72"/>
      <c r="CE70" s="72"/>
      <c r="CF70" s="72"/>
      <c r="CG70" s="72"/>
      <c r="CH70" s="72"/>
      <c r="CI70" s="72"/>
      <c r="CJ70" s="72"/>
      <c r="CK70" s="72"/>
      <c r="CL70" s="72"/>
      <c r="CM70" s="68"/>
      <c r="CO70" s="9"/>
      <c r="CP70" s="72"/>
      <c r="CQ70" s="72"/>
      <c r="CR70" s="72"/>
      <c r="CS70" s="72"/>
      <c r="CT70" s="72"/>
      <c r="CU70" s="72"/>
      <c r="CV70" s="72"/>
      <c r="CW70" s="72"/>
      <c r="CX70" s="72"/>
      <c r="CY70" s="68"/>
    </row>
    <row r="71" spans="32:103" x14ac:dyDescent="0.3">
      <c r="AF71" s="8"/>
      <c r="AG71" s="68"/>
      <c r="AH71" s="72"/>
      <c r="AI71" s="72"/>
      <c r="AJ71" s="72"/>
      <c r="AK71" s="72"/>
      <c r="AL71" s="72"/>
      <c r="AM71" s="72"/>
      <c r="AN71" s="72"/>
      <c r="AO71" s="72"/>
      <c r="AP71" s="2"/>
      <c r="AQ71" s="99"/>
      <c r="AS71" s="9"/>
      <c r="AT71" s="72"/>
      <c r="AU71" s="72"/>
      <c r="AV71" s="72"/>
      <c r="AW71" s="72"/>
      <c r="AX71" s="72"/>
      <c r="AY71" s="72"/>
      <c r="AZ71" s="72"/>
      <c r="BA71" s="72"/>
      <c r="BB71" s="72"/>
      <c r="BC71" s="68"/>
      <c r="BE71" s="9"/>
      <c r="BF71" s="72"/>
      <c r="BG71" s="72"/>
      <c r="BH71" s="72"/>
      <c r="BI71" s="72"/>
      <c r="BJ71" s="72"/>
      <c r="BK71" s="72"/>
      <c r="BL71" s="72"/>
      <c r="BM71" s="72"/>
      <c r="BN71" s="72"/>
      <c r="BO71" s="68"/>
      <c r="BQ71" s="9"/>
      <c r="BR71" s="72"/>
      <c r="BS71" s="72"/>
      <c r="BT71" s="72"/>
      <c r="BU71" s="72"/>
      <c r="BV71" s="72"/>
      <c r="BW71" s="72"/>
      <c r="BX71" s="72"/>
      <c r="BY71" s="72"/>
      <c r="BZ71" s="72"/>
      <c r="CA71" s="68"/>
      <c r="CC71" s="9"/>
      <c r="CD71" s="72"/>
      <c r="CE71" s="72"/>
      <c r="CF71" s="72"/>
      <c r="CG71" s="72"/>
      <c r="CH71" s="72"/>
      <c r="CI71" s="72"/>
      <c r="CJ71" s="72"/>
      <c r="CK71" s="72"/>
      <c r="CL71" s="72"/>
      <c r="CM71" s="68"/>
      <c r="CO71" s="9"/>
      <c r="CP71" s="72"/>
      <c r="CQ71" s="72"/>
      <c r="CR71" s="72"/>
      <c r="CS71" s="72"/>
      <c r="CT71" s="72"/>
      <c r="CU71" s="72"/>
      <c r="CV71" s="72"/>
      <c r="CW71" s="72"/>
      <c r="CX71" s="72"/>
      <c r="CY71" s="68"/>
    </row>
    <row r="72" spans="32:103" x14ac:dyDescent="0.3">
      <c r="AF72" s="8"/>
      <c r="AG72" s="68"/>
      <c r="AH72" s="72"/>
      <c r="AI72" s="72"/>
      <c r="AJ72" s="72"/>
      <c r="AK72" s="72"/>
      <c r="AL72" s="72"/>
      <c r="AM72" s="72"/>
      <c r="AN72" s="72"/>
      <c r="AO72" s="72"/>
      <c r="AP72" s="2"/>
      <c r="AQ72" s="99"/>
      <c r="AS72" s="9"/>
      <c r="AT72" s="72"/>
      <c r="AU72" s="72"/>
      <c r="AV72" s="72"/>
      <c r="AW72" s="72"/>
      <c r="AX72" s="72"/>
      <c r="AY72" s="72"/>
      <c r="AZ72" s="72"/>
      <c r="BA72" s="72"/>
      <c r="BB72" s="72"/>
      <c r="BC72" s="68"/>
      <c r="BE72" s="9"/>
      <c r="BF72" s="72"/>
      <c r="BG72" s="72"/>
      <c r="BH72" s="72"/>
      <c r="BI72" s="72"/>
      <c r="BJ72" s="72"/>
      <c r="BK72" s="72"/>
      <c r="BL72" s="72"/>
      <c r="BM72" s="72"/>
      <c r="BN72" s="72"/>
      <c r="BO72" s="68"/>
      <c r="BQ72" s="9"/>
      <c r="BR72" s="72"/>
      <c r="BS72" s="72"/>
      <c r="BT72" s="72"/>
      <c r="BU72" s="72"/>
      <c r="BV72" s="72"/>
      <c r="BW72" s="72"/>
      <c r="BX72" s="72"/>
      <c r="BY72" s="72"/>
      <c r="BZ72" s="72"/>
      <c r="CA72" s="68"/>
      <c r="CC72" s="9"/>
      <c r="CD72" s="72"/>
      <c r="CE72" s="72"/>
      <c r="CF72" s="72"/>
      <c r="CG72" s="72"/>
      <c r="CH72" s="72"/>
      <c r="CI72" s="72"/>
      <c r="CJ72" s="72"/>
      <c r="CK72" s="72"/>
      <c r="CL72" s="72"/>
      <c r="CM72" s="68"/>
      <c r="CO72" s="9"/>
      <c r="CP72" s="72"/>
      <c r="CQ72" s="72"/>
      <c r="CR72" s="72"/>
      <c r="CS72" s="72"/>
      <c r="CT72" s="72"/>
      <c r="CU72" s="72"/>
      <c r="CV72" s="72"/>
      <c r="CW72" s="72"/>
      <c r="CX72" s="72"/>
      <c r="CY72" s="68"/>
    </row>
    <row r="73" spans="32:103" x14ac:dyDescent="0.3">
      <c r="AF73" s="8"/>
      <c r="AG73" s="68"/>
      <c r="AH73" s="72"/>
      <c r="AI73" s="72"/>
      <c r="AJ73" s="72"/>
      <c r="AK73" s="72"/>
      <c r="AL73" s="72"/>
      <c r="AM73" s="72"/>
      <c r="AN73" s="72"/>
      <c r="AO73" s="72"/>
      <c r="AP73" s="2"/>
      <c r="AQ73" s="99"/>
      <c r="AS73" s="9"/>
      <c r="AT73" s="72"/>
      <c r="AU73" s="72"/>
      <c r="AV73" s="72"/>
      <c r="AW73" s="72"/>
      <c r="AX73" s="72"/>
      <c r="AY73" s="72"/>
      <c r="AZ73" s="72"/>
      <c r="BA73" s="72"/>
      <c r="BB73" s="72"/>
      <c r="BC73" s="68"/>
      <c r="BE73" s="9"/>
      <c r="BF73" s="72"/>
      <c r="BG73" s="72"/>
      <c r="BH73" s="72"/>
      <c r="BI73" s="72"/>
      <c r="BJ73" s="72"/>
      <c r="BK73" s="72"/>
      <c r="BL73" s="72"/>
      <c r="BM73" s="72"/>
      <c r="BN73" s="72"/>
      <c r="BO73" s="68"/>
      <c r="BQ73" s="9"/>
      <c r="BR73" s="72"/>
      <c r="BS73" s="72"/>
      <c r="BT73" s="72"/>
      <c r="BU73" s="72"/>
      <c r="BV73" s="72"/>
      <c r="BW73" s="72"/>
      <c r="BX73" s="72"/>
      <c r="BY73" s="72"/>
      <c r="BZ73" s="72"/>
      <c r="CA73" s="68"/>
      <c r="CC73" s="9"/>
      <c r="CD73" s="72"/>
      <c r="CE73" s="72"/>
      <c r="CF73" s="72"/>
      <c r="CG73" s="72"/>
      <c r="CH73" s="72"/>
      <c r="CI73" s="72"/>
      <c r="CJ73" s="72"/>
      <c r="CK73" s="72"/>
      <c r="CL73" s="72"/>
      <c r="CM73" s="68"/>
      <c r="CO73" s="9"/>
      <c r="CP73" s="72"/>
      <c r="CQ73" s="72"/>
      <c r="CR73" s="72"/>
      <c r="CS73" s="72"/>
      <c r="CT73" s="72"/>
      <c r="CU73" s="72"/>
      <c r="CV73" s="72"/>
      <c r="CW73" s="72"/>
      <c r="CX73" s="72"/>
      <c r="CY73" s="68"/>
    </row>
    <row r="74" spans="32:103" x14ac:dyDescent="0.3">
      <c r="AF74" s="8"/>
      <c r="AG74" s="68"/>
      <c r="AH74" s="72"/>
      <c r="AI74" s="72"/>
      <c r="AJ74" s="72"/>
      <c r="AK74" s="72"/>
      <c r="AL74" s="72"/>
      <c r="AM74" s="72"/>
      <c r="AN74" s="72"/>
      <c r="AO74" s="72"/>
      <c r="AP74" s="2"/>
      <c r="AQ74" s="99"/>
      <c r="AS74" s="9"/>
      <c r="AT74" s="72"/>
      <c r="AU74" s="72"/>
      <c r="AV74" s="72"/>
      <c r="AW74" s="72"/>
      <c r="AX74" s="72"/>
      <c r="AY74" s="72"/>
      <c r="AZ74" s="72"/>
      <c r="BA74" s="72"/>
      <c r="BB74" s="72"/>
      <c r="BC74" s="68"/>
      <c r="BE74" s="9"/>
      <c r="BF74" s="72"/>
      <c r="BG74" s="72"/>
      <c r="BH74" s="72"/>
      <c r="BI74" s="72"/>
      <c r="BJ74" s="72"/>
      <c r="BK74" s="72"/>
      <c r="BL74" s="72"/>
      <c r="BM74" s="72"/>
      <c r="BN74" s="72"/>
      <c r="BO74" s="68"/>
      <c r="BQ74" s="9"/>
      <c r="BR74" s="72"/>
      <c r="BS74" s="72"/>
      <c r="BT74" s="72"/>
      <c r="BU74" s="72"/>
      <c r="BV74" s="72"/>
      <c r="BW74" s="72"/>
      <c r="BX74" s="72"/>
      <c r="BY74" s="72"/>
      <c r="BZ74" s="72"/>
      <c r="CA74" s="68"/>
      <c r="CC74" s="9"/>
      <c r="CD74" s="72"/>
      <c r="CE74" s="72"/>
      <c r="CF74" s="72"/>
      <c r="CG74" s="72"/>
      <c r="CH74" s="72"/>
      <c r="CI74" s="72"/>
      <c r="CJ74" s="72"/>
      <c r="CK74" s="72"/>
      <c r="CL74" s="72"/>
      <c r="CM74" s="68"/>
      <c r="CO74" s="9"/>
      <c r="CP74" s="72"/>
      <c r="CQ74" s="72"/>
      <c r="CR74" s="72"/>
      <c r="CS74" s="72"/>
      <c r="CT74" s="72"/>
      <c r="CU74" s="72"/>
      <c r="CV74" s="72"/>
      <c r="CW74" s="72"/>
      <c r="CX74" s="72"/>
      <c r="CY74" s="68"/>
    </row>
    <row r="75" spans="32:103" x14ac:dyDescent="0.3">
      <c r="AF75" s="8"/>
      <c r="AG75" s="68"/>
      <c r="AH75" s="72"/>
      <c r="AI75" s="72"/>
      <c r="AJ75" s="72"/>
      <c r="AK75" s="72"/>
      <c r="AL75" s="72"/>
      <c r="AM75" s="72"/>
      <c r="AN75" s="72"/>
      <c r="AO75" s="72"/>
      <c r="AP75" s="2"/>
      <c r="AQ75" s="99"/>
      <c r="AS75" s="9"/>
      <c r="AT75" s="72"/>
      <c r="AU75" s="72"/>
      <c r="AV75" s="72"/>
      <c r="AW75" s="72"/>
      <c r="AX75" s="72"/>
      <c r="AY75" s="72"/>
      <c r="AZ75" s="72"/>
      <c r="BA75" s="72"/>
      <c r="BB75" s="72"/>
      <c r="BC75" s="68"/>
      <c r="BE75" s="9"/>
      <c r="BF75" s="72"/>
      <c r="BG75" s="72"/>
      <c r="BH75" s="72"/>
      <c r="BI75" s="72"/>
      <c r="BJ75" s="72"/>
      <c r="BK75" s="72"/>
      <c r="BL75" s="72"/>
      <c r="BM75" s="72"/>
      <c r="BN75" s="72"/>
      <c r="BO75" s="68"/>
      <c r="BQ75" s="9"/>
      <c r="BR75" s="72"/>
      <c r="BS75" s="72"/>
      <c r="BT75" s="72"/>
      <c r="BU75" s="72"/>
      <c r="BV75" s="72"/>
      <c r="BW75" s="72"/>
      <c r="BX75" s="72"/>
      <c r="BY75" s="72"/>
      <c r="BZ75" s="72"/>
      <c r="CA75" s="68"/>
      <c r="CC75" s="9"/>
      <c r="CD75" s="72"/>
      <c r="CE75" s="72"/>
      <c r="CF75" s="72"/>
      <c r="CG75" s="72"/>
      <c r="CH75" s="72"/>
      <c r="CI75" s="72"/>
      <c r="CJ75" s="72"/>
      <c r="CK75" s="72"/>
      <c r="CL75" s="72"/>
      <c r="CM75" s="68"/>
      <c r="CO75" s="9"/>
      <c r="CP75" s="72"/>
      <c r="CQ75" s="72"/>
      <c r="CR75" s="72"/>
      <c r="CS75" s="72"/>
      <c r="CT75" s="72"/>
      <c r="CU75" s="72"/>
      <c r="CV75" s="72"/>
      <c r="CW75" s="72"/>
      <c r="CX75" s="72"/>
      <c r="CY75" s="68"/>
    </row>
    <row r="76" spans="32:103" x14ac:dyDescent="0.3">
      <c r="AF76" s="8"/>
      <c r="AG76" s="68"/>
      <c r="AH76" s="72"/>
      <c r="AI76" s="72"/>
      <c r="AJ76" s="72"/>
      <c r="AK76" s="72"/>
      <c r="AL76" s="72"/>
      <c r="AM76" s="72"/>
      <c r="AN76" s="72"/>
      <c r="AO76" s="72"/>
      <c r="AP76" s="2"/>
      <c r="AQ76" s="99"/>
      <c r="AS76" s="9"/>
      <c r="AT76" s="72"/>
      <c r="AU76" s="72"/>
      <c r="AV76" s="72"/>
      <c r="AW76" s="72"/>
      <c r="AX76" s="72"/>
      <c r="AY76" s="72"/>
      <c r="AZ76" s="72"/>
      <c r="BA76" s="72"/>
      <c r="BB76" s="72"/>
      <c r="BC76" s="68"/>
      <c r="BE76" s="9"/>
      <c r="BF76" s="72"/>
      <c r="BG76" s="72"/>
      <c r="BH76" s="72"/>
      <c r="BI76" s="72"/>
      <c r="BJ76" s="72"/>
      <c r="BK76" s="72"/>
      <c r="BL76" s="72"/>
      <c r="BM76" s="72"/>
      <c r="BN76" s="72"/>
      <c r="BO76" s="68"/>
      <c r="BQ76" s="9"/>
      <c r="BR76" s="72"/>
      <c r="BS76" s="72"/>
      <c r="BT76" s="72"/>
      <c r="BU76" s="72"/>
      <c r="BV76" s="72"/>
      <c r="BW76" s="72"/>
      <c r="BX76" s="72"/>
      <c r="BY76" s="72"/>
      <c r="BZ76" s="72"/>
      <c r="CA76" s="68"/>
      <c r="CC76" s="9"/>
      <c r="CD76" s="72"/>
      <c r="CE76" s="72"/>
      <c r="CF76" s="72"/>
      <c r="CG76" s="72"/>
      <c r="CH76" s="72"/>
      <c r="CI76" s="72"/>
      <c r="CJ76" s="72"/>
      <c r="CK76" s="72"/>
      <c r="CL76" s="72"/>
      <c r="CM76" s="68"/>
      <c r="CO76" s="9"/>
      <c r="CP76" s="72"/>
      <c r="CQ76" s="72"/>
      <c r="CR76" s="72"/>
      <c r="CS76" s="72"/>
      <c r="CT76" s="72"/>
      <c r="CU76" s="72"/>
      <c r="CV76" s="72"/>
      <c r="CW76" s="72"/>
      <c r="CX76" s="72"/>
      <c r="CY76" s="68"/>
    </row>
    <row r="77" spans="32:103" x14ac:dyDescent="0.3">
      <c r="AF77" s="8"/>
      <c r="AG77" s="68"/>
      <c r="AH77" s="72"/>
      <c r="AI77" s="72"/>
      <c r="AJ77" s="72"/>
      <c r="AK77" s="72"/>
      <c r="AL77" s="72"/>
      <c r="AM77" s="72"/>
      <c r="AN77" s="72"/>
      <c r="AO77" s="72"/>
      <c r="AP77" s="2"/>
      <c r="AQ77" s="99"/>
      <c r="AS77" s="9"/>
      <c r="AT77" s="72"/>
      <c r="AU77" s="72"/>
      <c r="AV77" s="72"/>
      <c r="AW77" s="72"/>
      <c r="AX77" s="72"/>
      <c r="AY77" s="72"/>
      <c r="AZ77" s="72"/>
      <c r="BA77" s="72"/>
      <c r="BB77" s="72"/>
      <c r="BC77" s="68"/>
      <c r="BE77" s="9"/>
      <c r="BF77" s="72"/>
      <c r="BG77" s="72"/>
      <c r="BH77" s="72"/>
      <c r="BI77" s="72"/>
      <c r="BJ77" s="72"/>
      <c r="BK77" s="72"/>
      <c r="BL77" s="72"/>
      <c r="BM77" s="72"/>
      <c r="BN77" s="72"/>
      <c r="BO77" s="68"/>
      <c r="BQ77" s="9"/>
      <c r="BR77" s="72"/>
      <c r="BS77" s="72"/>
      <c r="BT77" s="72"/>
      <c r="BU77" s="72"/>
      <c r="BV77" s="72"/>
      <c r="BW77" s="72"/>
      <c r="BX77" s="72"/>
      <c r="BY77" s="72"/>
      <c r="BZ77" s="72"/>
      <c r="CA77" s="68"/>
      <c r="CC77" s="9"/>
      <c r="CD77" s="72"/>
      <c r="CE77" s="72"/>
      <c r="CF77" s="72"/>
      <c r="CG77" s="72"/>
      <c r="CH77" s="72"/>
      <c r="CI77" s="72"/>
      <c r="CJ77" s="72"/>
      <c r="CK77" s="72"/>
      <c r="CL77" s="72"/>
      <c r="CM77" s="68"/>
      <c r="CO77" s="9"/>
      <c r="CP77" s="72"/>
      <c r="CQ77" s="72"/>
      <c r="CR77" s="72"/>
      <c r="CS77" s="72"/>
      <c r="CT77" s="72"/>
      <c r="CU77" s="72"/>
      <c r="CV77" s="72"/>
      <c r="CW77" s="72"/>
      <c r="CX77" s="72"/>
      <c r="CY77" s="68"/>
    </row>
    <row r="78" spans="32:103" x14ac:dyDescent="0.3">
      <c r="AF78" s="8"/>
      <c r="AG78" s="68"/>
      <c r="AH78" s="72"/>
      <c r="AI78" s="72"/>
      <c r="AJ78" s="72"/>
      <c r="AK78" s="72"/>
      <c r="AL78" s="72"/>
      <c r="AM78" s="72"/>
      <c r="AN78" s="72"/>
      <c r="AO78" s="72"/>
      <c r="AP78" s="2"/>
      <c r="AQ78" s="99"/>
      <c r="AS78" s="9"/>
      <c r="AT78" s="72"/>
      <c r="AU78" s="72"/>
      <c r="AV78" s="72"/>
      <c r="AW78" s="72"/>
      <c r="AX78" s="72"/>
      <c r="AY78" s="72"/>
      <c r="AZ78" s="72"/>
      <c r="BA78" s="72"/>
      <c r="BB78" s="72"/>
      <c r="BC78" s="68"/>
      <c r="BE78" s="9"/>
      <c r="BF78" s="72"/>
      <c r="BG78" s="72"/>
      <c r="BH78" s="72"/>
      <c r="BI78" s="72"/>
      <c r="BJ78" s="72"/>
      <c r="BK78" s="72"/>
      <c r="BL78" s="72"/>
      <c r="BM78" s="72"/>
      <c r="BN78" s="72"/>
      <c r="BO78" s="68"/>
      <c r="BQ78" s="9"/>
      <c r="BR78" s="72"/>
      <c r="BS78" s="72"/>
      <c r="BT78" s="72"/>
      <c r="BU78" s="72"/>
      <c r="BV78" s="72"/>
      <c r="BW78" s="72"/>
      <c r="BX78" s="72"/>
      <c r="BY78" s="72"/>
      <c r="BZ78" s="72"/>
      <c r="CA78" s="68"/>
      <c r="CC78" s="9"/>
      <c r="CD78" s="72"/>
      <c r="CE78" s="72"/>
      <c r="CF78" s="72"/>
      <c r="CG78" s="72"/>
      <c r="CH78" s="72"/>
      <c r="CI78" s="72"/>
      <c r="CJ78" s="72"/>
      <c r="CK78" s="72"/>
      <c r="CL78" s="72"/>
      <c r="CM78" s="68"/>
      <c r="CO78" s="9"/>
      <c r="CP78" s="72"/>
      <c r="CQ78" s="72"/>
      <c r="CR78" s="72"/>
      <c r="CS78" s="72"/>
      <c r="CT78" s="72"/>
      <c r="CU78" s="72"/>
      <c r="CV78" s="72"/>
      <c r="CW78" s="72"/>
      <c r="CX78" s="72"/>
      <c r="CY78" s="68"/>
    </row>
    <row r="79" spans="32:103" x14ac:dyDescent="0.3">
      <c r="AF79" s="8"/>
      <c r="AG79" s="68"/>
      <c r="AH79" s="72"/>
      <c r="AI79" s="72"/>
      <c r="AJ79" s="72"/>
      <c r="AK79" s="72"/>
      <c r="AL79" s="72"/>
      <c r="AM79" s="72"/>
      <c r="AN79" s="72"/>
      <c r="AO79" s="72"/>
      <c r="AP79" s="2"/>
      <c r="AQ79" s="99"/>
      <c r="AS79" s="9"/>
      <c r="AT79" s="72"/>
      <c r="AU79" s="72"/>
      <c r="AV79" s="72"/>
      <c r="AW79" s="72"/>
      <c r="AX79" s="72"/>
      <c r="AY79" s="72"/>
      <c r="AZ79" s="72"/>
      <c r="BA79" s="72"/>
      <c r="BB79" s="72"/>
      <c r="BC79" s="68"/>
      <c r="BE79" s="9"/>
      <c r="BF79" s="72"/>
      <c r="BG79" s="72"/>
      <c r="BH79" s="72"/>
      <c r="BI79" s="72"/>
      <c r="BJ79" s="72"/>
      <c r="BK79" s="72"/>
      <c r="BL79" s="72"/>
      <c r="BM79" s="72"/>
      <c r="BN79" s="72"/>
      <c r="BO79" s="68"/>
      <c r="BQ79" s="9"/>
      <c r="BR79" s="72"/>
      <c r="BS79" s="72"/>
      <c r="BT79" s="72"/>
      <c r="BU79" s="72"/>
      <c r="BV79" s="72"/>
      <c r="BW79" s="72"/>
      <c r="BX79" s="72"/>
      <c r="BY79" s="72"/>
      <c r="BZ79" s="72"/>
      <c r="CA79" s="68"/>
      <c r="CC79" s="9"/>
      <c r="CD79" s="72"/>
      <c r="CE79" s="72"/>
      <c r="CF79" s="72"/>
      <c r="CG79" s="72"/>
      <c r="CH79" s="72"/>
      <c r="CI79" s="72"/>
      <c r="CJ79" s="72"/>
      <c r="CK79" s="72"/>
      <c r="CL79" s="72"/>
      <c r="CM79" s="68"/>
      <c r="CO79" s="9"/>
      <c r="CP79" s="72"/>
      <c r="CQ79" s="72"/>
      <c r="CR79" s="72"/>
      <c r="CS79" s="72"/>
      <c r="CT79" s="72"/>
      <c r="CU79" s="72"/>
      <c r="CV79" s="72"/>
      <c r="CW79" s="72"/>
      <c r="CX79" s="72"/>
      <c r="CY79" s="68"/>
    </row>
    <row r="80" spans="32:103" x14ac:dyDescent="0.3">
      <c r="AF80" s="8"/>
      <c r="AG80" s="68"/>
      <c r="AH80" s="72"/>
      <c r="AI80" s="72"/>
      <c r="AJ80" s="72"/>
      <c r="AK80" s="72"/>
      <c r="AL80" s="72"/>
      <c r="AM80" s="72"/>
      <c r="AN80" s="72"/>
      <c r="AO80" s="72"/>
      <c r="AP80" s="2"/>
      <c r="AQ80" s="99"/>
      <c r="AS80" s="9"/>
      <c r="AT80" s="72"/>
      <c r="AU80" s="72"/>
      <c r="AV80" s="72"/>
      <c r="AW80" s="72"/>
      <c r="AX80" s="72"/>
      <c r="AY80" s="72"/>
      <c r="AZ80" s="72"/>
      <c r="BA80" s="72"/>
      <c r="BB80" s="72"/>
      <c r="BC80" s="68"/>
      <c r="BE80" s="9"/>
      <c r="BF80" s="72"/>
      <c r="BG80" s="72"/>
      <c r="BH80" s="72"/>
      <c r="BI80" s="72"/>
      <c r="BJ80" s="72"/>
      <c r="BK80" s="72"/>
      <c r="BL80" s="72"/>
      <c r="BM80" s="72"/>
      <c r="BN80" s="72"/>
      <c r="BO80" s="68"/>
      <c r="BQ80" s="9"/>
      <c r="BR80" s="72"/>
      <c r="BS80" s="72"/>
      <c r="BT80" s="72"/>
      <c r="BU80" s="72"/>
      <c r="BV80" s="72"/>
      <c r="BW80" s="72"/>
      <c r="BX80" s="72"/>
      <c r="BY80" s="72"/>
      <c r="BZ80" s="72"/>
      <c r="CA80" s="68"/>
      <c r="CC80" s="9"/>
      <c r="CD80" s="72"/>
      <c r="CE80" s="72"/>
      <c r="CF80" s="72"/>
      <c r="CG80" s="72"/>
      <c r="CH80" s="72"/>
      <c r="CI80" s="72"/>
      <c r="CJ80" s="72"/>
      <c r="CK80" s="72"/>
      <c r="CL80" s="72"/>
      <c r="CM80" s="68"/>
      <c r="CO80" s="9"/>
      <c r="CP80" s="72"/>
      <c r="CQ80" s="72"/>
      <c r="CR80" s="72"/>
      <c r="CS80" s="72"/>
      <c r="CT80" s="72"/>
      <c r="CU80" s="72"/>
      <c r="CV80" s="72"/>
      <c r="CW80" s="72"/>
      <c r="CX80" s="72"/>
      <c r="CY80" s="68"/>
    </row>
    <row r="81" spans="32:103" x14ac:dyDescent="0.3">
      <c r="AF81" s="8"/>
      <c r="AG81" s="68"/>
      <c r="AH81" s="72"/>
      <c r="AI81" s="72"/>
      <c r="AJ81" s="72"/>
      <c r="AK81" s="72"/>
      <c r="AL81" s="72"/>
      <c r="AM81" s="72"/>
      <c r="AN81" s="72"/>
      <c r="AO81" s="72"/>
      <c r="AP81" s="2"/>
      <c r="AQ81" s="99"/>
      <c r="AS81" s="9"/>
      <c r="AT81" s="72"/>
      <c r="AU81" s="72"/>
      <c r="AV81" s="72"/>
      <c r="AW81" s="72"/>
      <c r="AX81" s="72"/>
      <c r="AY81" s="72"/>
      <c r="AZ81" s="72"/>
      <c r="BA81" s="72"/>
      <c r="BB81" s="72"/>
      <c r="BC81" s="68"/>
      <c r="BE81" s="9"/>
      <c r="BF81" s="72"/>
      <c r="BG81" s="72"/>
      <c r="BH81" s="72"/>
      <c r="BI81" s="72"/>
      <c r="BJ81" s="72"/>
      <c r="BK81" s="72"/>
      <c r="BL81" s="72"/>
      <c r="BM81" s="72"/>
      <c r="BN81" s="72"/>
      <c r="BO81" s="68"/>
      <c r="BQ81" s="9"/>
      <c r="BR81" s="72"/>
      <c r="BS81" s="72"/>
      <c r="BT81" s="72"/>
      <c r="BU81" s="72"/>
      <c r="BV81" s="72"/>
      <c r="BW81" s="72"/>
      <c r="BX81" s="72"/>
      <c r="BY81" s="72"/>
      <c r="BZ81" s="72"/>
      <c r="CA81" s="68"/>
      <c r="CC81" s="9"/>
      <c r="CD81" s="72"/>
      <c r="CE81" s="72"/>
      <c r="CF81" s="72"/>
      <c r="CG81" s="72"/>
      <c r="CH81" s="72"/>
      <c r="CI81" s="72"/>
      <c r="CJ81" s="72"/>
      <c r="CK81" s="72"/>
      <c r="CL81" s="72"/>
      <c r="CM81" s="68"/>
      <c r="CO81" s="9"/>
      <c r="CP81" s="72"/>
      <c r="CQ81" s="72"/>
      <c r="CR81" s="72"/>
      <c r="CS81" s="72"/>
      <c r="CT81" s="72"/>
      <c r="CU81" s="72"/>
      <c r="CV81" s="72"/>
      <c r="CW81" s="72"/>
      <c r="CX81" s="72"/>
      <c r="CY81" s="68"/>
    </row>
    <row r="82" spans="32:103" x14ac:dyDescent="0.3">
      <c r="AF82" s="8"/>
      <c r="AG82" s="68"/>
      <c r="AH82" s="72"/>
      <c r="AI82" s="72"/>
      <c r="AJ82" s="72"/>
      <c r="AK82" s="72"/>
      <c r="AL82" s="72"/>
      <c r="AM82" s="72"/>
      <c r="AN82" s="72"/>
      <c r="AO82" s="72"/>
      <c r="AP82" s="2"/>
      <c r="AQ82" s="99"/>
      <c r="AS82" s="9"/>
      <c r="AT82" s="72"/>
      <c r="AU82" s="72"/>
      <c r="AV82" s="72"/>
      <c r="AW82" s="72"/>
      <c r="AX82" s="72"/>
      <c r="AY82" s="72"/>
      <c r="AZ82" s="72"/>
      <c r="BA82" s="72"/>
      <c r="BB82" s="72"/>
      <c r="BC82" s="68"/>
      <c r="BE82" s="9"/>
      <c r="BF82" s="72"/>
      <c r="BG82" s="72"/>
      <c r="BH82" s="72"/>
      <c r="BI82" s="72"/>
      <c r="BJ82" s="72"/>
      <c r="BK82" s="72"/>
      <c r="BL82" s="72"/>
      <c r="BM82" s="72"/>
      <c r="BN82" s="72"/>
      <c r="BO82" s="68"/>
      <c r="BQ82" s="9"/>
      <c r="BR82" s="72"/>
      <c r="BS82" s="72"/>
      <c r="BT82" s="72"/>
      <c r="BU82" s="72"/>
      <c r="BV82" s="72"/>
      <c r="BW82" s="72"/>
      <c r="BX82" s="72"/>
      <c r="BY82" s="72"/>
      <c r="BZ82" s="72"/>
      <c r="CA82" s="68"/>
      <c r="CC82" s="9"/>
      <c r="CD82" s="72"/>
      <c r="CE82" s="72"/>
      <c r="CF82" s="72"/>
      <c r="CG82" s="72"/>
      <c r="CH82" s="72"/>
      <c r="CI82" s="72"/>
      <c r="CJ82" s="72"/>
      <c r="CK82" s="72"/>
      <c r="CL82" s="72"/>
      <c r="CM82" s="68"/>
      <c r="CO82" s="9"/>
      <c r="CP82" s="72"/>
      <c r="CQ82" s="72"/>
      <c r="CR82" s="72"/>
      <c r="CS82" s="72"/>
      <c r="CT82" s="72"/>
      <c r="CU82" s="72"/>
      <c r="CV82" s="72"/>
      <c r="CW82" s="72"/>
      <c r="CX82" s="72"/>
      <c r="CY82" s="68"/>
    </row>
    <row r="83" spans="32:103" x14ac:dyDescent="0.3">
      <c r="AF83" s="8"/>
      <c r="AG83" s="68"/>
      <c r="AH83" s="72"/>
      <c r="AI83" s="72"/>
      <c r="AJ83" s="72"/>
      <c r="AK83" s="72"/>
      <c r="AL83" s="72"/>
      <c r="AM83" s="72"/>
      <c r="AN83" s="72"/>
      <c r="AO83" s="72"/>
      <c r="AP83" s="2"/>
      <c r="AQ83" s="99"/>
      <c r="AS83" s="9"/>
      <c r="AT83" s="72"/>
      <c r="AU83" s="72"/>
      <c r="AV83" s="72"/>
      <c r="AW83" s="72"/>
      <c r="AX83" s="72"/>
      <c r="AY83" s="72"/>
      <c r="AZ83" s="72"/>
      <c r="BA83" s="72"/>
      <c r="BB83" s="72"/>
      <c r="BC83" s="68"/>
      <c r="BE83" s="9"/>
      <c r="BF83" s="72"/>
      <c r="BG83" s="72"/>
      <c r="BH83" s="72"/>
      <c r="BI83" s="72"/>
      <c r="BJ83" s="72"/>
      <c r="BK83" s="72"/>
      <c r="BL83" s="72"/>
      <c r="BM83" s="72"/>
      <c r="BN83" s="72"/>
      <c r="BO83" s="68"/>
      <c r="BQ83" s="9"/>
      <c r="BR83" s="72"/>
      <c r="BS83" s="72"/>
      <c r="BT83" s="72"/>
      <c r="BU83" s="72"/>
      <c r="BV83" s="72"/>
      <c r="BW83" s="72"/>
      <c r="BX83" s="72"/>
      <c r="BY83" s="72"/>
      <c r="BZ83" s="72"/>
      <c r="CA83" s="68"/>
      <c r="CC83" s="9"/>
      <c r="CD83" s="72"/>
      <c r="CE83" s="72"/>
      <c r="CF83" s="72"/>
      <c r="CG83" s="72"/>
      <c r="CH83" s="72"/>
      <c r="CI83" s="72"/>
      <c r="CJ83" s="72"/>
      <c r="CK83" s="72"/>
      <c r="CL83" s="72"/>
      <c r="CM83" s="68"/>
      <c r="CO83" s="9"/>
      <c r="CP83" s="72"/>
      <c r="CQ83" s="72"/>
      <c r="CR83" s="72"/>
      <c r="CS83" s="72"/>
      <c r="CT83" s="72"/>
      <c r="CU83" s="72"/>
      <c r="CV83" s="72"/>
      <c r="CW83" s="72"/>
      <c r="CX83" s="72"/>
      <c r="CY83" s="68"/>
    </row>
    <row r="84" spans="32:103" x14ac:dyDescent="0.3">
      <c r="AF84" s="8"/>
      <c r="AG84" s="68"/>
      <c r="AH84" s="72"/>
      <c r="AI84" s="72"/>
      <c r="AJ84" s="72"/>
      <c r="AK84" s="72"/>
      <c r="AL84" s="72"/>
      <c r="AM84" s="72"/>
      <c r="AN84" s="72"/>
      <c r="AO84" s="72"/>
      <c r="AP84" s="2"/>
      <c r="AQ84" s="99"/>
      <c r="AS84" s="9"/>
      <c r="AT84" s="72"/>
      <c r="AU84" s="72"/>
      <c r="AV84" s="72"/>
      <c r="AW84" s="72"/>
      <c r="AX84" s="72"/>
      <c r="AY84" s="72"/>
      <c r="AZ84" s="72"/>
      <c r="BA84" s="72"/>
      <c r="BB84" s="72"/>
      <c r="BC84" s="68"/>
      <c r="BE84" s="9"/>
      <c r="BF84" s="72"/>
      <c r="BG84" s="72"/>
      <c r="BH84" s="72"/>
      <c r="BI84" s="72"/>
      <c r="BJ84" s="72"/>
      <c r="BK84" s="72"/>
      <c r="BL84" s="72"/>
      <c r="BM84" s="72"/>
      <c r="BN84" s="72"/>
      <c r="BO84" s="68"/>
      <c r="BQ84" s="9"/>
      <c r="BR84" s="72"/>
      <c r="BS84" s="72"/>
      <c r="BT84" s="72"/>
      <c r="BU84" s="72"/>
      <c r="BV84" s="72"/>
      <c r="BW84" s="72"/>
      <c r="BX84" s="72"/>
      <c r="BY84" s="72"/>
      <c r="BZ84" s="72"/>
      <c r="CA84" s="68"/>
      <c r="CC84" s="9"/>
      <c r="CD84" s="72"/>
      <c r="CE84" s="72"/>
      <c r="CF84" s="72"/>
      <c r="CG84" s="72"/>
      <c r="CH84" s="72"/>
      <c r="CI84" s="72"/>
      <c r="CJ84" s="72"/>
      <c r="CK84" s="72"/>
      <c r="CL84" s="72"/>
      <c r="CM84" s="68"/>
      <c r="CO84" s="9"/>
      <c r="CP84" s="72"/>
      <c r="CQ84" s="72"/>
      <c r="CR84" s="72"/>
      <c r="CS84" s="72"/>
      <c r="CT84" s="72"/>
      <c r="CU84" s="72"/>
      <c r="CV84" s="72"/>
      <c r="CW84" s="72"/>
      <c r="CX84" s="72"/>
      <c r="CY84" s="68"/>
    </row>
    <row r="85" spans="32:103" x14ac:dyDescent="0.3">
      <c r="AF85" s="8"/>
      <c r="AG85" s="68"/>
      <c r="AH85" s="72"/>
      <c r="AI85" s="72"/>
      <c r="AJ85" s="72"/>
      <c r="AK85" s="72"/>
      <c r="AL85" s="72"/>
      <c r="AM85" s="72"/>
      <c r="AN85" s="72"/>
      <c r="AO85" s="72"/>
      <c r="AP85" s="2"/>
      <c r="AQ85" s="99"/>
      <c r="AS85" s="9"/>
      <c r="AT85" s="72"/>
      <c r="AU85" s="72"/>
      <c r="AV85" s="72"/>
      <c r="AW85" s="72"/>
      <c r="AX85" s="72"/>
      <c r="AY85" s="72"/>
      <c r="AZ85" s="72"/>
      <c r="BA85" s="72"/>
      <c r="BB85" s="72"/>
      <c r="BC85" s="68"/>
      <c r="BE85" s="9"/>
      <c r="BF85" s="72"/>
      <c r="BG85" s="72"/>
      <c r="BH85" s="72"/>
      <c r="BI85" s="72"/>
      <c r="BJ85" s="72"/>
      <c r="BK85" s="72"/>
      <c r="BL85" s="72"/>
      <c r="BM85" s="72"/>
      <c r="BN85" s="72"/>
      <c r="BO85" s="68"/>
      <c r="BQ85" s="9"/>
      <c r="BR85" s="72"/>
      <c r="BS85" s="72"/>
      <c r="BT85" s="72"/>
      <c r="BU85" s="72"/>
      <c r="BV85" s="72"/>
      <c r="BW85" s="72"/>
      <c r="BX85" s="72"/>
      <c r="BY85" s="72"/>
      <c r="BZ85" s="72"/>
      <c r="CA85" s="68"/>
      <c r="CC85" s="9"/>
      <c r="CD85" s="72"/>
      <c r="CE85" s="72"/>
      <c r="CF85" s="72"/>
      <c r="CG85" s="72"/>
      <c r="CH85" s="72"/>
      <c r="CI85" s="72"/>
      <c r="CJ85" s="72"/>
      <c r="CK85" s="72"/>
      <c r="CL85" s="72"/>
      <c r="CM85" s="68"/>
      <c r="CO85" s="9"/>
      <c r="CP85" s="72"/>
      <c r="CQ85" s="72"/>
      <c r="CR85" s="72"/>
      <c r="CS85" s="72"/>
      <c r="CT85" s="72"/>
      <c r="CU85" s="72"/>
      <c r="CV85" s="72"/>
      <c r="CW85" s="72"/>
      <c r="CX85" s="72"/>
      <c r="CY85" s="68"/>
    </row>
    <row r="86" spans="32:103" x14ac:dyDescent="0.3">
      <c r="AF86" s="8"/>
      <c r="AG86" s="68"/>
      <c r="AH86" s="72"/>
      <c r="AI86" s="72"/>
      <c r="AJ86" s="72"/>
      <c r="AK86" s="72"/>
      <c r="AL86" s="72"/>
      <c r="AM86" s="72"/>
      <c r="AN86" s="72"/>
      <c r="AO86" s="72"/>
      <c r="AP86" s="2"/>
      <c r="AQ86" s="99"/>
      <c r="AS86" s="9"/>
      <c r="AT86" s="72"/>
      <c r="AU86" s="72"/>
      <c r="AV86" s="72"/>
      <c r="AW86" s="72"/>
      <c r="AX86" s="72"/>
      <c r="AY86" s="72"/>
      <c r="AZ86" s="72"/>
      <c r="BA86" s="72"/>
      <c r="BB86" s="72"/>
      <c r="BC86" s="68"/>
      <c r="BE86" s="9"/>
      <c r="BF86" s="72"/>
      <c r="BG86" s="72"/>
      <c r="BH86" s="72"/>
      <c r="BI86" s="72"/>
      <c r="BJ86" s="72"/>
      <c r="BK86" s="72"/>
      <c r="BL86" s="72"/>
      <c r="BM86" s="72"/>
      <c r="BN86" s="72"/>
      <c r="BO86" s="68"/>
      <c r="BQ86" s="9"/>
      <c r="BR86" s="72"/>
      <c r="BS86" s="72"/>
      <c r="BT86" s="72"/>
      <c r="BU86" s="72"/>
      <c r="BV86" s="72"/>
      <c r="BW86" s="72"/>
      <c r="BX86" s="72"/>
      <c r="BY86" s="72"/>
      <c r="BZ86" s="72"/>
      <c r="CA86" s="68"/>
      <c r="CC86" s="9"/>
      <c r="CD86" s="72"/>
      <c r="CE86" s="72"/>
      <c r="CF86" s="72"/>
      <c r="CG86" s="72"/>
      <c r="CH86" s="72"/>
      <c r="CI86" s="72"/>
      <c r="CJ86" s="72"/>
      <c r="CK86" s="72"/>
      <c r="CL86" s="72"/>
      <c r="CM86" s="68"/>
      <c r="CO86" s="9"/>
      <c r="CP86" s="72"/>
      <c r="CQ86" s="72"/>
      <c r="CR86" s="72"/>
      <c r="CS86" s="72"/>
      <c r="CT86" s="72"/>
      <c r="CU86" s="72"/>
      <c r="CV86" s="72"/>
      <c r="CW86" s="72"/>
      <c r="CX86" s="72"/>
      <c r="CY86" s="68"/>
    </row>
    <row r="87" spans="32:103" x14ac:dyDescent="0.3">
      <c r="AF87" s="8"/>
      <c r="AG87" s="68"/>
      <c r="AH87" s="72"/>
      <c r="AI87" s="72"/>
      <c r="AJ87" s="72"/>
      <c r="AK87" s="72"/>
      <c r="AL87" s="72"/>
      <c r="AM87" s="72"/>
      <c r="AN87" s="72"/>
      <c r="AO87" s="72"/>
      <c r="AP87" s="2"/>
      <c r="AQ87" s="99"/>
      <c r="AS87" s="9"/>
      <c r="AT87" s="72"/>
      <c r="AU87" s="72"/>
      <c r="AV87" s="72"/>
      <c r="AW87" s="72"/>
      <c r="AX87" s="72"/>
      <c r="AY87" s="72"/>
      <c r="AZ87" s="72"/>
      <c r="BA87" s="72"/>
      <c r="BB87" s="72"/>
      <c r="BC87" s="68"/>
      <c r="BE87" s="9"/>
      <c r="BF87" s="72"/>
      <c r="BG87" s="72"/>
      <c r="BH87" s="72"/>
      <c r="BI87" s="72"/>
      <c r="BJ87" s="72"/>
      <c r="BK87" s="72"/>
      <c r="BL87" s="72"/>
      <c r="BM87" s="72"/>
      <c r="BN87" s="72"/>
      <c r="BO87" s="68"/>
      <c r="BQ87" s="9"/>
      <c r="BR87" s="72"/>
      <c r="BS87" s="72"/>
      <c r="BT87" s="72"/>
      <c r="BU87" s="72"/>
      <c r="BV87" s="72"/>
      <c r="BW87" s="72"/>
      <c r="BX87" s="72"/>
      <c r="BY87" s="72"/>
      <c r="BZ87" s="72"/>
      <c r="CA87" s="68"/>
      <c r="CC87" s="9"/>
      <c r="CD87" s="72"/>
      <c r="CE87" s="72"/>
      <c r="CF87" s="72"/>
      <c r="CG87" s="72"/>
      <c r="CH87" s="72"/>
      <c r="CI87" s="72"/>
      <c r="CJ87" s="72"/>
      <c r="CK87" s="72"/>
      <c r="CL87" s="72"/>
      <c r="CM87" s="68"/>
      <c r="CO87" s="9"/>
      <c r="CP87" s="72"/>
      <c r="CQ87" s="72"/>
      <c r="CR87" s="72"/>
      <c r="CS87" s="72"/>
      <c r="CT87" s="72"/>
      <c r="CU87" s="72"/>
      <c r="CV87" s="72"/>
      <c r="CW87" s="72"/>
      <c r="CX87" s="72"/>
      <c r="CY87" s="68"/>
    </row>
    <row r="88" spans="32:103" x14ac:dyDescent="0.3">
      <c r="AF88" s="8"/>
      <c r="AG88" s="68"/>
      <c r="AH88" s="72"/>
      <c r="AI88" s="72"/>
      <c r="AJ88" s="72"/>
      <c r="AK88" s="72"/>
      <c r="AL88" s="72"/>
      <c r="AM88" s="72"/>
      <c r="AN88" s="72"/>
      <c r="AO88" s="72"/>
      <c r="AP88" s="2"/>
      <c r="AQ88" s="99"/>
      <c r="AS88" s="9"/>
      <c r="AT88" s="72"/>
      <c r="AU88" s="72"/>
      <c r="AV88" s="72"/>
      <c r="AW88" s="72"/>
      <c r="AX88" s="72"/>
      <c r="AY88" s="72"/>
      <c r="AZ88" s="72"/>
      <c r="BA88" s="72"/>
      <c r="BB88" s="72"/>
      <c r="BC88" s="68"/>
      <c r="BE88" s="9"/>
      <c r="BF88" s="72"/>
      <c r="BG88" s="72"/>
      <c r="BH88" s="72"/>
      <c r="BI88" s="72"/>
      <c r="BJ88" s="72"/>
      <c r="BK88" s="72"/>
      <c r="BL88" s="72"/>
      <c r="BM88" s="72"/>
      <c r="BN88" s="72"/>
      <c r="BO88" s="68"/>
      <c r="BQ88" s="9"/>
      <c r="BR88" s="72"/>
      <c r="BS88" s="72"/>
      <c r="BT88" s="72"/>
      <c r="BU88" s="72"/>
      <c r="BV88" s="72"/>
      <c r="BW88" s="72"/>
      <c r="BX88" s="72"/>
      <c r="BY88" s="72"/>
      <c r="BZ88" s="72"/>
      <c r="CA88" s="68"/>
      <c r="CC88" s="9"/>
      <c r="CD88" s="72"/>
      <c r="CE88" s="72"/>
      <c r="CF88" s="72"/>
      <c r="CG88" s="72"/>
      <c r="CH88" s="72"/>
      <c r="CI88" s="72"/>
      <c r="CJ88" s="72"/>
      <c r="CK88" s="72"/>
      <c r="CL88" s="72"/>
      <c r="CM88" s="68"/>
      <c r="CO88" s="9"/>
      <c r="CP88" s="72"/>
      <c r="CQ88" s="72"/>
      <c r="CR88" s="72"/>
      <c r="CS88" s="72"/>
      <c r="CT88" s="72"/>
      <c r="CU88" s="72"/>
      <c r="CV88" s="72"/>
      <c r="CW88" s="72"/>
      <c r="CX88" s="72"/>
      <c r="CY88" s="68"/>
    </row>
    <row r="89" spans="32:103" x14ac:dyDescent="0.3">
      <c r="AF89" s="8"/>
      <c r="AG89" s="68"/>
      <c r="AH89" s="72"/>
      <c r="AI89" s="72"/>
      <c r="AJ89" s="72"/>
      <c r="AK89" s="72"/>
      <c r="AL89" s="72"/>
      <c r="AM89" s="72"/>
      <c r="AN89" s="72"/>
      <c r="AO89" s="72"/>
      <c r="AP89" s="2"/>
      <c r="AQ89" s="99"/>
      <c r="AS89" s="9"/>
      <c r="AT89" s="72"/>
      <c r="AU89" s="72"/>
      <c r="AV89" s="72"/>
      <c r="AW89" s="72"/>
      <c r="AX89" s="72"/>
      <c r="AY89" s="72"/>
      <c r="AZ89" s="72"/>
      <c r="BA89" s="72"/>
      <c r="BB89" s="72"/>
      <c r="BC89" s="68"/>
      <c r="BE89" s="9"/>
      <c r="BF89" s="72"/>
      <c r="BG89" s="72"/>
      <c r="BH89" s="72"/>
      <c r="BI89" s="72"/>
      <c r="BJ89" s="72"/>
      <c r="BK89" s="72"/>
      <c r="BL89" s="72"/>
      <c r="BM89" s="72"/>
      <c r="BN89" s="72"/>
      <c r="BO89" s="68"/>
      <c r="BQ89" s="9"/>
      <c r="BR89" s="72"/>
      <c r="BS89" s="72"/>
      <c r="BT89" s="72"/>
      <c r="BU89" s="72"/>
      <c r="BV89" s="72"/>
      <c r="BW89" s="72"/>
      <c r="BX89" s="72"/>
      <c r="BY89" s="72"/>
      <c r="BZ89" s="72"/>
      <c r="CA89" s="68"/>
      <c r="CC89" s="9"/>
      <c r="CD89" s="72"/>
      <c r="CE89" s="72"/>
      <c r="CF89" s="72"/>
      <c r="CG89" s="72"/>
      <c r="CH89" s="72"/>
      <c r="CI89" s="72"/>
      <c r="CJ89" s="72"/>
      <c r="CK89" s="72"/>
      <c r="CL89" s="72"/>
      <c r="CM89" s="68"/>
      <c r="CO89" s="9"/>
      <c r="CP89" s="72"/>
      <c r="CQ89" s="72"/>
      <c r="CR89" s="72"/>
      <c r="CS89" s="72"/>
      <c r="CT89" s="72"/>
      <c r="CU89" s="72"/>
      <c r="CV89" s="72"/>
      <c r="CW89" s="72"/>
      <c r="CX89" s="72"/>
      <c r="CY89" s="68"/>
    </row>
    <row r="90" spans="32:103" x14ac:dyDescent="0.3">
      <c r="AF90" s="8"/>
      <c r="AG90" s="68"/>
      <c r="AH90" s="72"/>
      <c r="AI90" s="72"/>
      <c r="AJ90" s="72"/>
      <c r="AK90" s="72"/>
      <c r="AL90" s="72"/>
      <c r="AM90" s="72"/>
      <c r="AN90" s="72"/>
      <c r="AO90" s="72"/>
      <c r="AP90" s="2"/>
      <c r="AQ90" s="99"/>
      <c r="AS90" s="9"/>
      <c r="AT90" s="72"/>
      <c r="AU90" s="72"/>
      <c r="AV90" s="72"/>
      <c r="AW90" s="72"/>
      <c r="AX90" s="72"/>
      <c r="AY90" s="72"/>
      <c r="AZ90" s="72"/>
      <c r="BA90" s="72"/>
      <c r="BB90" s="72"/>
      <c r="BC90" s="68"/>
      <c r="BE90" s="9"/>
      <c r="BF90" s="72"/>
      <c r="BG90" s="72"/>
      <c r="BH90" s="72"/>
      <c r="BI90" s="72"/>
      <c r="BJ90" s="72"/>
      <c r="BK90" s="72"/>
      <c r="BL90" s="72"/>
      <c r="BM90" s="72"/>
      <c r="BN90" s="72"/>
      <c r="BO90" s="68"/>
      <c r="BQ90" s="9"/>
      <c r="BR90" s="72"/>
      <c r="BS90" s="72"/>
      <c r="BT90" s="72"/>
      <c r="BU90" s="72"/>
      <c r="BV90" s="72"/>
      <c r="BW90" s="72"/>
      <c r="BX90" s="72"/>
      <c r="BY90" s="72"/>
      <c r="BZ90" s="72"/>
      <c r="CA90" s="68"/>
      <c r="CC90" s="9"/>
      <c r="CD90" s="72"/>
      <c r="CE90" s="72"/>
      <c r="CF90" s="72"/>
      <c r="CG90" s="72"/>
      <c r="CH90" s="72"/>
      <c r="CI90" s="72"/>
      <c r="CJ90" s="72"/>
      <c r="CK90" s="72"/>
      <c r="CL90" s="72"/>
      <c r="CM90" s="68"/>
      <c r="CO90" s="9"/>
      <c r="CP90" s="72"/>
      <c r="CQ90" s="72"/>
      <c r="CR90" s="72"/>
      <c r="CS90" s="72"/>
      <c r="CT90" s="72"/>
      <c r="CU90" s="72"/>
      <c r="CV90" s="72"/>
      <c r="CW90" s="72"/>
      <c r="CX90" s="72"/>
      <c r="CY90" s="68"/>
    </row>
    <row r="91" spans="32:103" x14ac:dyDescent="0.3">
      <c r="AF91" s="8"/>
      <c r="AG91" s="68"/>
      <c r="AH91" s="72"/>
      <c r="AI91" s="72"/>
      <c r="AJ91" s="72"/>
      <c r="AK91" s="72"/>
      <c r="AL91" s="72"/>
      <c r="AM91" s="72"/>
      <c r="AN91" s="72"/>
      <c r="AO91" s="72"/>
      <c r="AP91" s="2"/>
      <c r="AQ91" s="99"/>
      <c r="AS91" s="9"/>
      <c r="AT91" s="72"/>
      <c r="AU91" s="72"/>
      <c r="AV91" s="72"/>
      <c r="AW91" s="72"/>
      <c r="AX91" s="72"/>
      <c r="AY91" s="72"/>
      <c r="AZ91" s="72"/>
      <c r="BA91" s="72"/>
      <c r="BB91" s="72"/>
      <c r="BC91" s="68"/>
      <c r="BE91" s="9"/>
      <c r="BF91" s="72"/>
      <c r="BG91" s="72"/>
      <c r="BH91" s="72"/>
      <c r="BI91" s="72"/>
      <c r="BJ91" s="72"/>
      <c r="BK91" s="72"/>
      <c r="BL91" s="72"/>
      <c r="BM91" s="72"/>
      <c r="BN91" s="72"/>
      <c r="BO91" s="68"/>
      <c r="BQ91" s="9"/>
      <c r="BR91" s="72"/>
      <c r="BS91" s="72"/>
      <c r="BT91" s="72"/>
      <c r="BU91" s="72"/>
      <c r="BV91" s="72"/>
      <c r="BW91" s="72"/>
      <c r="BX91" s="72"/>
      <c r="BY91" s="72"/>
      <c r="BZ91" s="72"/>
      <c r="CA91" s="68"/>
      <c r="CC91" s="9"/>
      <c r="CD91" s="72"/>
      <c r="CE91" s="72"/>
      <c r="CF91" s="72"/>
      <c r="CG91" s="72"/>
      <c r="CH91" s="72"/>
      <c r="CI91" s="72"/>
      <c r="CJ91" s="72"/>
      <c r="CK91" s="72"/>
      <c r="CL91" s="72"/>
      <c r="CM91" s="68"/>
      <c r="CO91" s="9"/>
      <c r="CP91" s="72"/>
      <c r="CQ91" s="72"/>
      <c r="CR91" s="72"/>
      <c r="CS91" s="72"/>
      <c r="CT91" s="72"/>
      <c r="CU91" s="72"/>
      <c r="CV91" s="72"/>
      <c r="CW91" s="72"/>
      <c r="CX91" s="72"/>
      <c r="CY91" s="68"/>
    </row>
    <row r="92" spans="32:103" x14ac:dyDescent="0.3">
      <c r="AF92" s="8"/>
      <c r="AG92" s="68"/>
      <c r="AH92" s="72"/>
      <c r="AI92" s="72"/>
      <c r="AJ92" s="72"/>
      <c r="AK92" s="72"/>
      <c r="AL92" s="72"/>
      <c r="AM92" s="72"/>
      <c r="AN92" s="72"/>
      <c r="AO92" s="72"/>
      <c r="AP92" s="2"/>
      <c r="AQ92" s="99"/>
      <c r="AS92" s="9"/>
      <c r="AT92" s="72"/>
      <c r="AU92" s="72"/>
      <c r="AV92" s="72"/>
      <c r="AW92" s="72"/>
      <c r="AX92" s="72"/>
      <c r="AY92" s="72"/>
      <c r="AZ92" s="72"/>
      <c r="BA92" s="72"/>
      <c r="BB92" s="72"/>
      <c r="BC92" s="68"/>
      <c r="BE92" s="9"/>
      <c r="BF92" s="72"/>
      <c r="BG92" s="72"/>
      <c r="BH92" s="72"/>
      <c r="BI92" s="72"/>
      <c r="BJ92" s="72"/>
      <c r="BK92" s="72"/>
      <c r="BL92" s="72"/>
      <c r="BM92" s="72"/>
      <c r="BN92" s="72"/>
      <c r="BO92" s="68"/>
      <c r="BQ92" s="9"/>
      <c r="BR92" s="72"/>
      <c r="BS92" s="72"/>
      <c r="BT92" s="72"/>
      <c r="BU92" s="72"/>
      <c r="BV92" s="72"/>
      <c r="BW92" s="72"/>
      <c r="BX92" s="72"/>
      <c r="BY92" s="72"/>
      <c r="BZ92" s="72"/>
      <c r="CA92" s="68"/>
      <c r="CC92" s="9"/>
      <c r="CD92" s="72"/>
      <c r="CE92" s="72"/>
      <c r="CF92" s="72"/>
      <c r="CG92" s="72"/>
      <c r="CH92" s="72"/>
      <c r="CI92" s="72"/>
      <c r="CJ92" s="72"/>
      <c r="CK92" s="72"/>
      <c r="CL92" s="72"/>
      <c r="CM92" s="68"/>
      <c r="CO92" s="9"/>
      <c r="CP92" s="72"/>
      <c r="CQ92" s="72"/>
      <c r="CR92" s="72"/>
      <c r="CS92" s="72"/>
      <c r="CT92" s="72"/>
      <c r="CU92" s="72"/>
      <c r="CV92" s="72"/>
      <c r="CW92" s="72"/>
      <c r="CX92" s="72"/>
      <c r="CY92" s="68"/>
    </row>
    <row r="93" spans="32:103" x14ac:dyDescent="0.3">
      <c r="AF93" s="8"/>
      <c r="AG93" s="68"/>
      <c r="AH93" s="72"/>
      <c r="AI93" s="72"/>
      <c r="AJ93" s="72"/>
      <c r="AK93" s="72"/>
      <c r="AL93" s="72"/>
      <c r="AM93" s="72"/>
      <c r="AN93" s="72"/>
      <c r="AO93" s="72"/>
      <c r="AP93" s="2"/>
      <c r="AQ93" s="99"/>
      <c r="AS93" s="9"/>
      <c r="AT93" s="72"/>
      <c r="AU93" s="72"/>
      <c r="AV93" s="72"/>
      <c r="AW93" s="72"/>
      <c r="AX93" s="72"/>
      <c r="AY93" s="72"/>
      <c r="AZ93" s="72"/>
      <c r="BA93" s="72"/>
      <c r="BB93" s="72"/>
      <c r="BC93" s="68"/>
      <c r="BE93" s="9"/>
      <c r="BF93" s="72"/>
      <c r="BG93" s="72"/>
      <c r="BH93" s="72"/>
      <c r="BI93" s="72"/>
      <c r="BJ93" s="72"/>
      <c r="BK93" s="72"/>
      <c r="BL93" s="72"/>
      <c r="BM93" s="72"/>
      <c r="BN93" s="72"/>
      <c r="BO93" s="68"/>
      <c r="BQ93" s="9"/>
      <c r="BR93" s="72"/>
      <c r="BS93" s="72"/>
      <c r="BT93" s="72"/>
      <c r="BU93" s="72"/>
      <c r="BV93" s="72"/>
      <c r="BW93" s="72"/>
      <c r="BX93" s="72"/>
      <c r="BY93" s="72"/>
      <c r="BZ93" s="72"/>
      <c r="CA93" s="68"/>
      <c r="CC93" s="9"/>
      <c r="CD93" s="72"/>
      <c r="CE93" s="72"/>
      <c r="CF93" s="72"/>
      <c r="CG93" s="72"/>
      <c r="CH93" s="72"/>
      <c r="CI93" s="72"/>
      <c r="CJ93" s="72"/>
      <c r="CK93" s="72"/>
      <c r="CL93" s="72"/>
      <c r="CM93" s="68"/>
      <c r="CO93" s="9"/>
      <c r="CP93" s="72"/>
      <c r="CQ93" s="72"/>
      <c r="CR93" s="72"/>
      <c r="CS93" s="72"/>
      <c r="CT93" s="72"/>
      <c r="CU93" s="72"/>
      <c r="CV93" s="72"/>
      <c r="CW93" s="72"/>
      <c r="CX93" s="72"/>
      <c r="CY93" s="68"/>
    </row>
    <row r="94" spans="32:103" x14ac:dyDescent="0.3">
      <c r="AF94" s="8"/>
      <c r="AG94" s="68"/>
      <c r="AH94" s="72"/>
      <c r="AI94" s="72"/>
      <c r="AJ94" s="72"/>
      <c r="AK94" s="72"/>
      <c r="AL94" s="72"/>
      <c r="AM94" s="72"/>
      <c r="AN94" s="72"/>
      <c r="AO94" s="72"/>
      <c r="AP94" s="2"/>
      <c r="AQ94" s="99"/>
      <c r="AS94" s="9"/>
      <c r="AT94" s="72"/>
      <c r="AU94" s="72"/>
      <c r="AV94" s="72"/>
      <c r="AW94" s="72"/>
      <c r="AX94" s="72"/>
      <c r="AY94" s="72"/>
      <c r="AZ94" s="72"/>
      <c r="BA94" s="72"/>
      <c r="BB94" s="72"/>
      <c r="BC94" s="68"/>
      <c r="BE94" s="9"/>
      <c r="BF94" s="72"/>
      <c r="BG94" s="72"/>
      <c r="BH94" s="72"/>
      <c r="BI94" s="72"/>
      <c r="BJ94" s="72"/>
      <c r="BK94" s="72"/>
      <c r="BL94" s="72"/>
      <c r="BM94" s="72"/>
      <c r="BN94" s="72"/>
      <c r="BO94" s="68"/>
      <c r="BQ94" s="9"/>
      <c r="BR94" s="72"/>
      <c r="BS94" s="72"/>
      <c r="BT94" s="72"/>
      <c r="BU94" s="72"/>
      <c r="BV94" s="72"/>
      <c r="BW94" s="72"/>
      <c r="BX94" s="72"/>
      <c r="BY94" s="72"/>
      <c r="BZ94" s="72"/>
      <c r="CA94" s="68"/>
      <c r="CC94" s="9"/>
      <c r="CD94" s="72"/>
      <c r="CE94" s="72"/>
      <c r="CF94" s="72"/>
      <c r="CG94" s="72"/>
      <c r="CH94" s="72"/>
      <c r="CI94" s="72"/>
      <c r="CJ94" s="72"/>
      <c r="CK94" s="72"/>
      <c r="CL94" s="72"/>
      <c r="CM94" s="68"/>
      <c r="CO94" s="9"/>
      <c r="CP94" s="72"/>
      <c r="CQ94" s="72"/>
      <c r="CR94" s="72"/>
      <c r="CS94" s="72"/>
      <c r="CT94" s="72"/>
      <c r="CU94" s="72"/>
      <c r="CV94" s="72"/>
      <c r="CW94" s="72"/>
      <c r="CX94" s="72"/>
      <c r="CY94" s="68"/>
    </row>
    <row r="95" spans="32:103" x14ac:dyDescent="0.3">
      <c r="AF95" s="8"/>
      <c r="AG95" s="68"/>
      <c r="AH95" s="72"/>
      <c r="AI95" s="72"/>
      <c r="AJ95" s="72"/>
      <c r="AK95" s="72"/>
      <c r="AL95" s="72"/>
      <c r="AM95" s="72"/>
      <c r="AN95" s="72"/>
      <c r="AO95" s="72"/>
      <c r="AP95" s="2"/>
      <c r="AQ95" s="99"/>
      <c r="AS95" s="9"/>
      <c r="AT95" s="72"/>
      <c r="AU95" s="72"/>
      <c r="AV95" s="72"/>
      <c r="AW95" s="72"/>
      <c r="AX95" s="72"/>
      <c r="AY95" s="72"/>
      <c r="AZ95" s="72"/>
      <c r="BA95" s="72"/>
      <c r="BB95" s="72"/>
      <c r="BC95" s="68"/>
      <c r="BE95" s="9"/>
      <c r="BF95" s="72"/>
      <c r="BG95" s="72"/>
      <c r="BH95" s="72"/>
      <c r="BI95" s="72"/>
      <c r="BJ95" s="72"/>
      <c r="BK95" s="72"/>
      <c r="BL95" s="72"/>
      <c r="BM95" s="72"/>
      <c r="BN95" s="72"/>
      <c r="BO95" s="68"/>
      <c r="BQ95" s="9"/>
      <c r="BR95" s="72"/>
      <c r="BS95" s="72"/>
      <c r="BT95" s="72"/>
      <c r="BU95" s="72"/>
      <c r="BV95" s="72"/>
      <c r="BW95" s="72"/>
      <c r="BX95" s="72"/>
      <c r="BY95" s="72"/>
      <c r="BZ95" s="72"/>
      <c r="CA95" s="68"/>
      <c r="CC95" s="9"/>
      <c r="CD95" s="72"/>
      <c r="CE95" s="72"/>
      <c r="CF95" s="72"/>
      <c r="CG95" s="72"/>
      <c r="CH95" s="72"/>
      <c r="CI95" s="72"/>
      <c r="CJ95" s="72"/>
      <c r="CK95" s="72"/>
      <c r="CL95" s="72"/>
      <c r="CM95" s="68"/>
      <c r="CO95" s="9"/>
      <c r="CP95" s="72"/>
      <c r="CQ95" s="72"/>
      <c r="CR95" s="72"/>
      <c r="CS95" s="72"/>
      <c r="CT95" s="72"/>
      <c r="CU95" s="72"/>
      <c r="CV95" s="72"/>
      <c r="CW95" s="72"/>
      <c r="CX95" s="72"/>
      <c r="CY95" s="68"/>
    </row>
    <row r="96" spans="32:103" x14ac:dyDescent="0.3">
      <c r="AF96" s="8"/>
      <c r="AG96" s="68"/>
      <c r="AH96" s="72"/>
      <c r="AI96" s="72"/>
      <c r="AJ96" s="72"/>
      <c r="AK96" s="72"/>
      <c r="AL96" s="72"/>
      <c r="AM96" s="72"/>
      <c r="AN96" s="72"/>
      <c r="AO96" s="72"/>
      <c r="AP96" s="2"/>
      <c r="AQ96" s="99"/>
      <c r="AS96" s="9"/>
      <c r="AT96" s="72"/>
      <c r="AU96" s="72"/>
      <c r="AV96" s="72"/>
      <c r="AW96" s="72"/>
      <c r="AX96" s="72"/>
      <c r="AY96" s="72"/>
      <c r="AZ96" s="72"/>
      <c r="BA96" s="72"/>
      <c r="BB96" s="72"/>
      <c r="BC96" s="68"/>
      <c r="BE96" s="9"/>
      <c r="BF96" s="72"/>
      <c r="BG96" s="72"/>
      <c r="BH96" s="72"/>
      <c r="BI96" s="72"/>
      <c r="BJ96" s="72"/>
      <c r="BK96" s="72"/>
      <c r="BL96" s="72"/>
      <c r="BM96" s="72"/>
      <c r="BN96" s="72"/>
      <c r="BO96" s="68"/>
      <c r="BQ96" s="9"/>
      <c r="BR96" s="72"/>
      <c r="BS96" s="72"/>
      <c r="BT96" s="72"/>
      <c r="BU96" s="72"/>
      <c r="BV96" s="72"/>
      <c r="BW96" s="72"/>
      <c r="BX96" s="72"/>
      <c r="BY96" s="72"/>
      <c r="BZ96" s="72"/>
      <c r="CA96" s="68"/>
      <c r="CC96" s="9"/>
      <c r="CD96" s="72"/>
      <c r="CE96" s="72"/>
      <c r="CF96" s="72"/>
      <c r="CG96" s="72"/>
      <c r="CH96" s="72"/>
      <c r="CI96" s="72"/>
      <c r="CJ96" s="72"/>
      <c r="CK96" s="72"/>
      <c r="CL96" s="72"/>
      <c r="CM96" s="68"/>
      <c r="CO96" s="9"/>
      <c r="CP96" s="72"/>
      <c r="CQ96" s="72"/>
      <c r="CR96" s="72"/>
      <c r="CS96" s="72"/>
      <c r="CT96" s="72"/>
      <c r="CU96" s="72"/>
      <c r="CV96" s="72"/>
      <c r="CW96" s="72"/>
      <c r="CX96" s="72"/>
      <c r="CY96" s="68"/>
    </row>
    <row r="97" spans="32:103" x14ac:dyDescent="0.3">
      <c r="AF97" s="8"/>
      <c r="AG97" s="68"/>
      <c r="AH97" s="72"/>
      <c r="AI97" s="72"/>
      <c r="AJ97" s="72"/>
      <c r="AK97" s="72"/>
      <c r="AL97" s="72"/>
      <c r="AM97" s="72"/>
      <c r="AN97" s="72"/>
      <c r="AO97" s="72"/>
      <c r="AP97" s="2"/>
      <c r="AQ97" s="99"/>
      <c r="AS97" s="9"/>
      <c r="AT97" s="72"/>
      <c r="AU97" s="72"/>
      <c r="AV97" s="72"/>
      <c r="AW97" s="72"/>
      <c r="AX97" s="72"/>
      <c r="AY97" s="72"/>
      <c r="AZ97" s="72"/>
      <c r="BA97" s="72"/>
      <c r="BB97" s="72"/>
      <c r="BC97" s="68"/>
      <c r="BE97" s="9"/>
      <c r="BF97" s="72"/>
      <c r="BG97" s="72"/>
      <c r="BH97" s="72"/>
      <c r="BI97" s="72"/>
      <c r="BJ97" s="72"/>
      <c r="BK97" s="72"/>
      <c r="BL97" s="72"/>
      <c r="BM97" s="72"/>
      <c r="BN97" s="72"/>
      <c r="BO97" s="68"/>
      <c r="BQ97" s="9"/>
      <c r="BR97" s="72"/>
      <c r="BS97" s="72"/>
      <c r="BT97" s="72"/>
      <c r="BU97" s="72"/>
      <c r="BV97" s="72"/>
      <c r="BW97" s="72"/>
      <c r="BX97" s="72"/>
      <c r="BY97" s="72"/>
      <c r="BZ97" s="72"/>
      <c r="CA97" s="68"/>
      <c r="CC97" s="9"/>
      <c r="CD97" s="72"/>
      <c r="CE97" s="72"/>
      <c r="CF97" s="72"/>
      <c r="CG97" s="72"/>
      <c r="CH97" s="72"/>
      <c r="CI97" s="72"/>
      <c r="CJ97" s="72"/>
      <c r="CK97" s="72"/>
      <c r="CL97" s="72"/>
      <c r="CM97" s="68"/>
      <c r="CO97" s="9"/>
      <c r="CP97" s="72"/>
      <c r="CQ97" s="72"/>
      <c r="CR97" s="72"/>
      <c r="CS97" s="72"/>
      <c r="CT97" s="72"/>
      <c r="CU97" s="72"/>
      <c r="CV97" s="72"/>
      <c r="CW97" s="72"/>
      <c r="CX97" s="72"/>
      <c r="CY97" s="68"/>
    </row>
    <row r="98" spans="32:103" x14ac:dyDescent="0.3">
      <c r="AF98" s="8"/>
      <c r="AG98" s="68"/>
      <c r="AH98" s="72"/>
      <c r="AI98" s="72"/>
      <c r="AJ98" s="72"/>
      <c r="AK98" s="72"/>
      <c r="AL98" s="72"/>
      <c r="AM98" s="72"/>
      <c r="AN98" s="72"/>
      <c r="AO98" s="72"/>
      <c r="AP98" s="2"/>
      <c r="AQ98" s="99"/>
      <c r="AS98" s="9"/>
      <c r="AT98" s="72"/>
      <c r="AU98" s="72"/>
      <c r="AV98" s="72"/>
      <c r="AW98" s="72"/>
      <c r="AX98" s="72"/>
      <c r="AY98" s="72"/>
      <c r="AZ98" s="72"/>
      <c r="BA98" s="72"/>
      <c r="BB98" s="72"/>
      <c r="BC98" s="68"/>
      <c r="BE98" s="9"/>
      <c r="BF98" s="72"/>
      <c r="BG98" s="72"/>
      <c r="BH98" s="72"/>
      <c r="BI98" s="72"/>
      <c r="BJ98" s="72"/>
      <c r="BK98" s="72"/>
      <c r="BL98" s="72"/>
      <c r="BM98" s="72"/>
      <c r="BN98" s="72"/>
      <c r="BO98" s="68"/>
      <c r="BQ98" s="9"/>
      <c r="BR98" s="72"/>
      <c r="BS98" s="72"/>
      <c r="BT98" s="72"/>
      <c r="BU98" s="72"/>
      <c r="BV98" s="72"/>
      <c r="BW98" s="72"/>
      <c r="BX98" s="72"/>
      <c r="BY98" s="72"/>
      <c r="BZ98" s="72"/>
      <c r="CA98" s="68"/>
      <c r="CC98" s="9"/>
      <c r="CD98" s="72"/>
      <c r="CE98" s="72"/>
      <c r="CF98" s="72"/>
      <c r="CG98" s="72"/>
      <c r="CH98" s="72"/>
      <c r="CI98" s="72"/>
      <c r="CJ98" s="72"/>
      <c r="CK98" s="72"/>
      <c r="CL98" s="72"/>
      <c r="CM98" s="68"/>
      <c r="CO98" s="9"/>
      <c r="CP98" s="72"/>
      <c r="CQ98" s="72"/>
      <c r="CR98" s="72"/>
      <c r="CS98" s="72"/>
      <c r="CT98" s="72"/>
      <c r="CU98" s="72"/>
      <c r="CV98" s="72"/>
      <c r="CW98" s="72"/>
      <c r="CX98" s="72"/>
      <c r="CY98" s="68"/>
    </row>
    <row r="99" spans="32:103" x14ac:dyDescent="0.3">
      <c r="AF99" s="8"/>
      <c r="AG99" s="68"/>
      <c r="AH99" s="72"/>
      <c r="AI99" s="72"/>
      <c r="AJ99" s="72"/>
      <c r="AK99" s="72"/>
      <c r="AL99" s="72"/>
      <c r="AM99" s="72"/>
      <c r="AN99" s="72"/>
      <c r="AO99" s="72"/>
      <c r="AP99" s="2"/>
      <c r="AQ99" s="99"/>
      <c r="AS99" s="9"/>
      <c r="AT99" s="72"/>
      <c r="AU99" s="72"/>
      <c r="AV99" s="72"/>
      <c r="AW99" s="72"/>
      <c r="AX99" s="72"/>
      <c r="AY99" s="72"/>
      <c r="AZ99" s="72"/>
      <c r="BA99" s="72"/>
      <c r="BB99" s="72"/>
      <c r="BC99" s="68"/>
      <c r="BE99" s="9"/>
      <c r="BF99" s="72"/>
      <c r="BG99" s="72"/>
      <c r="BH99" s="72"/>
      <c r="BI99" s="72"/>
      <c r="BJ99" s="72"/>
      <c r="BK99" s="72"/>
      <c r="BL99" s="72"/>
      <c r="BM99" s="72"/>
      <c r="BN99" s="72"/>
      <c r="BO99" s="68"/>
      <c r="BQ99" s="9"/>
      <c r="BR99" s="72"/>
      <c r="BS99" s="72"/>
      <c r="BT99" s="72"/>
      <c r="BU99" s="72"/>
      <c r="BV99" s="72"/>
      <c r="BW99" s="72"/>
      <c r="BX99" s="72"/>
      <c r="BY99" s="72"/>
      <c r="BZ99" s="72"/>
      <c r="CA99" s="68"/>
      <c r="CC99" s="9"/>
      <c r="CD99" s="72"/>
      <c r="CE99" s="72"/>
      <c r="CF99" s="72"/>
      <c r="CG99" s="72"/>
      <c r="CH99" s="72"/>
      <c r="CI99" s="72"/>
      <c r="CJ99" s="72"/>
      <c r="CK99" s="72"/>
      <c r="CL99" s="72"/>
      <c r="CM99" s="68"/>
      <c r="CO99" s="9"/>
      <c r="CP99" s="72"/>
      <c r="CQ99" s="72"/>
      <c r="CR99" s="72"/>
      <c r="CS99" s="72"/>
      <c r="CT99" s="72"/>
      <c r="CU99" s="72"/>
      <c r="CV99" s="72"/>
      <c r="CW99" s="72"/>
      <c r="CX99" s="72"/>
      <c r="CY99" s="68"/>
    </row>
    <row r="100" spans="32:103" x14ac:dyDescent="0.3">
      <c r="AF100" s="8"/>
      <c r="AG100" s="68"/>
      <c r="AH100" s="72"/>
      <c r="AI100" s="72"/>
      <c r="AJ100" s="72"/>
      <c r="AK100" s="72"/>
      <c r="AL100" s="72"/>
      <c r="AM100" s="72"/>
      <c r="AN100" s="72"/>
      <c r="AO100" s="72"/>
      <c r="AP100" s="2"/>
      <c r="AQ100" s="99"/>
      <c r="AS100" s="9"/>
      <c r="AT100" s="72"/>
      <c r="AU100" s="72"/>
      <c r="AV100" s="72"/>
      <c r="AW100" s="72"/>
      <c r="AX100" s="72"/>
      <c r="AY100" s="72"/>
      <c r="AZ100" s="72"/>
      <c r="BA100" s="72"/>
      <c r="BB100" s="72"/>
      <c r="BC100" s="68"/>
      <c r="BE100" s="9"/>
      <c r="BF100" s="72"/>
      <c r="BG100" s="72"/>
      <c r="BH100" s="72"/>
      <c r="BI100" s="72"/>
      <c r="BJ100" s="72"/>
      <c r="BK100" s="72"/>
      <c r="BL100" s="72"/>
      <c r="BM100" s="72"/>
      <c r="BN100" s="72"/>
      <c r="BO100" s="68"/>
      <c r="BQ100" s="9"/>
      <c r="BR100" s="72"/>
      <c r="BS100" s="72"/>
      <c r="BT100" s="72"/>
      <c r="BU100" s="72"/>
      <c r="BV100" s="72"/>
      <c r="BW100" s="72"/>
      <c r="BX100" s="72"/>
      <c r="BY100" s="72"/>
      <c r="BZ100" s="72"/>
      <c r="CA100" s="68"/>
      <c r="CC100" s="9"/>
      <c r="CD100" s="72"/>
      <c r="CE100" s="72"/>
      <c r="CF100" s="72"/>
      <c r="CG100" s="72"/>
      <c r="CH100" s="72"/>
      <c r="CI100" s="72"/>
      <c r="CJ100" s="72"/>
      <c r="CK100" s="72"/>
      <c r="CL100" s="72"/>
      <c r="CM100" s="68"/>
      <c r="CO100" s="9"/>
      <c r="CP100" s="72"/>
      <c r="CQ100" s="72"/>
      <c r="CR100" s="72"/>
      <c r="CS100" s="72"/>
      <c r="CT100" s="72"/>
      <c r="CU100" s="72"/>
      <c r="CV100" s="72"/>
      <c r="CW100" s="72"/>
      <c r="CX100" s="72"/>
      <c r="CY100" s="68"/>
    </row>
    <row r="101" spans="32:103" x14ac:dyDescent="0.3">
      <c r="AF101" s="8"/>
      <c r="AG101" s="68"/>
      <c r="AH101" s="72"/>
      <c r="AI101" s="72"/>
      <c r="AJ101" s="72"/>
      <c r="AK101" s="72"/>
      <c r="AL101" s="72"/>
      <c r="AM101" s="72"/>
      <c r="AN101" s="72"/>
      <c r="AO101" s="72"/>
      <c r="AP101" s="2"/>
      <c r="AQ101" s="99"/>
      <c r="AS101" s="9"/>
      <c r="AT101" s="72"/>
      <c r="AU101" s="72"/>
      <c r="AV101" s="72"/>
      <c r="AW101" s="72"/>
      <c r="AX101" s="72"/>
      <c r="AY101" s="72"/>
      <c r="AZ101" s="72"/>
      <c r="BA101" s="72"/>
      <c r="BB101" s="72"/>
      <c r="BC101" s="68"/>
      <c r="BE101" s="9"/>
      <c r="BF101" s="72"/>
      <c r="BG101" s="72"/>
      <c r="BH101" s="72"/>
      <c r="BI101" s="72"/>
      <c r="BJ101" s="72"/>
      <c r="BK101" s="72"/>
      <c r="BL101" s="72"/>
      <c r="BM101" s="72"/>
      <c r="BN101" s="72"/>
      <c r="BO101" s="68"/>
      <c r="BQ101" s="9"/>
      <c r="BR101" s="72"/>
      <c r="BS101" s="72"/>
      <c r="BT101" s="72"/>
      <c r="BU101" s="72"/>
      <c r="BV101" s="72"/>
      <c r="BW101" s="72"/>
      <c r="BX101" s="72"/>
      <c r="BY101" s="72"/>
      <c r="BZ101" s="72"/>
      <c r="CA101" s="68"/>
      <c r="CC101" s="9"/>
      <c r="CD101" s="72"/>
      <c r="CE101" s="72"/>
      <c r="CF101" s="72"/>
      <c r="CG101" s="72"/>
      <c r="CH101" s="72"/>
      <c r="CI101" s="72"/>
      <c r="CJ101" s="72"/>
      <c r="CK101" s="72"/>
      <c r="CL101" s="72"/>
      <c r="CM101" s="68"/>
      <c r="CO101" s="9"/>
      <c r="CP101" s="72"/>
      <c r="CQ101" s="72"/>
      <c r="CR101" s="72"/>
      <c r="CS101" s="72"/>
      <c r="CT101" s="72"/>
      <c r="CU101" s="72"/>
      <c r="CV101" s="72"/>
      <c r="CW101" s="72"/>
      <c r="CX101" s="72"/>
      <c r="CY101" s="68"/>
    </row>
    <row r="102" spans="32:103" x14ac:dyDescent="0.3">
      <c r="AF102" s="8"/>
      <c r="AG102" s="68"/>
      <c r="AH102" s="72"/>
      <c r="AI102" s="72"/>
      <c r="AJ102" s="72"/>
      <c r="AK102" s="72"/>
      <c r="AL102" s="72"/>
      <c r="AM102" s="72"/>
      <c r="AN102" s="72"/>
      <c r="AO102" s="72"/>
      <c r="AP102" s="2"/>
      <c r="AQ102" s="99"/>
      <c r="AS102" s="9"/>
      <c r="AT102" s="72"/>
      <c r="AU102" s="72"/>
      <c r="AV102" s="72"/>
      <c r="AW102" s="72"/>
      <c r="AX102" s="72"/>
      <c r="AY102" s="72"/>
      <c r="AZ102" s="72"/>
      <c r="BA102" s="72"/>
      <c r="BB102" s="72"/>
      <c r="BC102" s="68"/>
      <c r="BE102" s="9"/>
      <c r="BF102" s="72"/>
      <c r="BG102" s="72"/>
      <c r="BH102" s="72"/>
      <c r="BI102" s="72"/>
      <c r="BJ102" s="72"/>
      <c r="BK102" s="72"/>
      <c r="BL102" s="72"/>
      <c r="BM102" s="72"/>
      <c r="BN102" s="72"/>
      <c r="BO102" s="68"/>
      <c r="BQ102" s="9"/>
      <c r="BR102" s="72"/>
      <c r="BS102" s="72"/>
      <c r="BT102" s="72"/>
      <c r="BU102" s="72"/>
      <c r="BV102" s="72"/>
      <c r="BW102" s="72"/>
      <c r="BX102" s="72"/>
      <c r="BY102" s="72"/>
      <c r="BZ102" s="72"/>
      <c r="CA102" s="68"/>
      <c r="CC102" s="9"/>
      <c r="CD102" s="72"/>
      <c r="CE102" s="72"/>
      <c r="CF102" s="72"/>
      <c r="CG102" s="72"/>
      <c r="CH102" s="72"/>
      <c r="CI102" s="72"/>
      <c r="CJ102" s="72"/>
      <c r="CK102" s="72"/>
      <c r="CL102" s="72"/>
      <c r="CM102" s="68"/>
      <c r="CO102" s="9"/>
      <c r="CP102" s="72"/>
      <c r="CQ102" s="72"/>
      <c r="CR102" s="72"/>
      <c r="CS102" s="72"/>
      <c r="CT102" s="72"/>
      <c r="CU102" s="72"/>
      <c r="CV102" s="72"/>
      <c r="CW102" s="72"/>
      <c r="CX102" s="72"/>
      <c r="CY102" s="68"/>
    </row>
    <row r="103" spans="32:103" x14ac:dyDescent="0.3">
      <c r="AF103" s="8"/>
      <c r="AG103" s="68"/>
      <c r="AH103" s="72"/>
      <c r="AI103" s="72"/>
      <c r="AJ103" s="72"/>
      <c r="AK103" s="72"/>
      <c r="AL103" s="72"/>
      <c r="AM103" s="72"/>
      <c r="AN103" s="72"/>
      <c r="AO103" s="72"/>
      <c r="AP103" s="2"/>
      <c r="AQ103" s="99"/>
      <c r="AS103" s="9"/>
      <c r="AT103" s="72"/>
      <c r="AU103" s="72"/>
      <c r="AV103" s="72"/>
      <c r="AW103" s="72"/>
      <c r="AX103" s="72"/>
      <c r="AY103" s="72"/>
      <c r="AZ103" s="72"/>
      <c r="BA103" s="72"/>
      <c r="BB103" s="72"/>
      <c r="BC103" s="68"/>
      <c r="BE103" s="9"/>
      <c r="BF103" s="72"/>
      <c r="BG103" s="72"/>
      <c r="BH103" s="72"/>
      <c r="BI103" s="72"/>
      <c r="BJ103" s="72"/>
      <c r="BK103" s="72"/>
      <c r="BL103" s="72"/>
      <c r="BM103" s="72"/>
      <c r="BN103" s="72"/>
      <c r="BO103" s="68"/>
      <c r="BQ103" s="9"/>
      <c r="BR103" s="72"/>
      <c r="BS103" s="72"/>
      <c r="BT103" s="72"/>
      <c r="BU103" s="72"/>
      <c r="BV103" s="72"/>
      <c r="BW103" s="72"/>
      <c r="BX103" s="72"/>
      <c r="BY103" s="72"/>
      <c r="BZ103" s="72"/>
      <c r="CA103" s="68"/>
      <c r="CC103" s="9"/>
      <c r="CD103" s="72"/>
      <c r="CE103" s="72"/>
      <c r="CF103" s="72"/>
      <c r="CG103" s="72"/>
      <c r="CH103" s="72"/>
      <c r="CI103" s="72"/>
      <c r="CJ103" s="72"/>
      <c r="CK103" s="72"/>
      <c r="CL103" s="72"/>
      <c r="CM103" s="68"/>
      <c r="CO103" s="9"/>
      <c r="CP103" s="72"/>
      <c r="CQ103" s="72"/>
      <c r="CR103" s="72"/>
      <c r="CS103" s="72"/>
      <c r="CT103" s="72"/>
      <c r="CU103" s="72"/>
      <c r="CV103" s="72"/>
      <c r="CW103" s="72"/>
      <c r="CX103" s="72"/>
      <c r="CY103" s="68"/>
    </row>
    <row r="104" spans="32:103" x14ac:dyDescent="0.3">
      <c r="AF104" s="8"/>
      <c r="AG104" s="68"/>
      <c r="AH104" s="72"/>
      <c r="AI104" s="72"/>
      <c r="AJ104" s="72"/>
      <c r="AK104" s="72"/>
      <c r="AL104" s="72"/>
      <c r="AM104" s="72"/>
      <c r="AN104" s="72"/>
      <c r="AO104" s="72"/>
      <c r="AP104" s="2"/>
      <c r="AQ104" s="99"/>
      <c r="AS104" s="9"/>
      <c r="AT104" s="72"/>
      <c r="AU104" s="72"/>
      <c r="AV104" s="72"/>
      <c r="AW104" s="72"/>
      <c r="AX104" s="72"/>
      <c r="AY104" s="72"/>
      <c r="AZ104" s="72"/>
      <c r="BA104" s="72"/>
      <c r="BB104" s="72"/>
      <c r="BC104" s="68"/>
      <c r="BE104" s="9"/>
      <c r="BF104" s="72"/>
      <c r="BG104" s="72"/>
      <c r="BH104" s="72"/>
      <c r="BI104" s="72"/>
      <c r="BJ104" s="72"/>
      <c r="BK104" s="72"/>
      <c r="BL104" s="72"/>
      <c r="BM104" s="72"/>
      <c r="BN104" s="72"/>
      <c r="BO104" s="68"/>
      <c r="BQ104" s="9"/>
      <c r="BR104" s="72"/>
      <c r="BS104" s="72"/>
      <c r="BT104" s="72"/>
      <c r="BU104" s="72"/>
      <c r="BV104" s="72"/>
      <c r="BW104" s="72"/>
      <c r="BX104" s="72"/>
      <c r="BY104" s="72"/>
      <c r="BZ104" s="72"/>
      <c r="CA104" s="68"/>
      <c r="CC104" s="9"/>
      <c r="CD104" s="72"/>
      <c r="CE104" s="72"/>
      <c r="CF104" s="72"/>
      <c r="CG104" s="72"/>
      <c r="CH104" s="72"/>
      <c r="CI104" s="72"/>
      <c r="CJ104" s="72"/>
      <c r="CK104" s="72"/>
      <c r="CL104" s="72"/>
      <c r="CM104" s="68"/>
      <c r="CO104" s="9"/>
      <c r="CP104" s="72"/>
      <c r="CQ104" s="72"/>
      <c r="CR104" s="72"/>
      <c r="CS104" s="72"/>
      <c r="CT104" s="72"/>
      <c r="CU104" s="72"/>
      <c r="CV104" s="72"/>
      <c r="CW104" s="72"/>
      <c r="CX104" s="72"/>
      <c r="CY104" s="68"/>
    </row>
    <row r="105" spans="32:103" x14ac:dyDescent="0.3">
      <c r="AF105" s="8"/>
      <c r="AG105" s="68"/>
      <c r="AH105" s="72"/>
      <c r="AI105" s="72"/>
      <c r="AJ105" s="72"/>
      <c r="AK105" s="72"/>
      <c r="AL105" s="72"/>
      <c r="AM105" s="72"/>
      <c r="AN105" s="72"/>
      <c r="AO105" s="72"/>
      <c r="AP105" s="2"/>
      <c r="AQ105" s="99"/>
      <c r="AS105" s="9"/>
      <c r="AT105" s="72"/>
      <c r="AU105" s="72"/>
      <c r="AV105" s="72"/>
      <c r="AW105" s="72"/>
      <c r="AX105" s="72"/>
      <c r="AY105" s="72"/>
      <c r="AZ105" s="72"/>
      <c r="BA105" s="72"/>
      <c r="BB105" s="72"/>
      <c r="BC105" s="68"/>
      <c r="BE105" s="9"/>
      <c r="BF105" s="72"/>
      <c r="BG105" s="72"/>
      <c r="BH105" s="72"/>
      <c r="BI105" s="72"/>
      <c r="BJ105" s="72"/>
      <c r="BK105" s="72"/>
      <c r="BL105" s="72"/>
      <c r="BM105" s="72"/>
      <c r="BN105" s="72"/>
      <c r="BO105" s="68"/>
      <c r="BQ105" s="9"/>
      <c r="BR105" s="72"/>
      <c r="BS105" s="72"/>
      <c r="BT105" s="72"/>
      <c r="BU105" s="72"/>
      <c r="BV105" s="72"/>
      <c r="BW105" s="72"/>
      <c r="BX105" s="72"/>
      <c r="BY105" s="72"/>
      <c r="BZ105" s="72"/>
      <c r="CA105" s="68"/>
      <c r="CC105" s="9"/>
      <c r="CD105" s="72"/>
      <c r="CE105" s="72"/>
      <c r="CF105" s="72"/>
      <c r="CG105" s="72"/>
      <c r="CH105" s="72"/>
      <c r="CI105" s="72"/>
      <c r="CJ105" s="72"/>
      <c r="CK105" s="72"/>
      <c r="CL105" s="72"/>
      <c r="CM105" s="68"/>
      <c r="CO105" s="9"/>
      <c r="CP105" s="72"/>
      <c r="CQ105" s="72"/>
      <c r="CR105" s="72"/>
      <c r="CS105" s="72"/>
      <c r="CT105" s="72"/>
      <c r="CU105" s="72"/>
      <c r="CV105" s="72"/>
      <c r="CW105" s="72"/>
      <c r="CX105" s="72"/>
      <c r="CY105" s="68"/>
    </row>
    <row r="106" spans="32:103" x14ac:dyDescent="0.3">
      <c r="AF106" s="8"/>
      <c r="AG106" s="68"/>
      <c r="AH106" s="72"/>
      <c r="AI106" s="72"/>
      <c r="AJ106" s="72"/>
      <c r="AK106" s="72"/>
      <c r="AL106" s="72"/>
      <c r="AM106" s="72"/>
      <c r="AN106" s="72"/>
      <c r="AO106" s="72"/>
      <c r="AP106" s="2"/>
      <c r="AQ106" s="99"/>
      <c r="AS106" s="9"/>
      <c r="AT106" s="72"/>
      <c r="AU106" s="72"/>
      <c r="AV106" s="72"/>
      <c r="AW106" s="72"/>
      <c r="AX106" s="72"/>
      <c r="AY106" s="72"/>
      <c r="AZ106" s="72"/>
      <c r="BA106" s="72"/>
      <c r="BB106" s="72"/>
      <c r="BC106" s="68"/>
      <c r="BE106" s="9"/>
      <c r="BF106" s="72"/>
      <c r="BG106" s="72"/>
      <c r="BH106" s="72"/>
      <c r="BI106" s="72"/>
      <c r="BJ106" s="72"/>
      <c r="BK106" s="72"/>
      <c r="BL106" s="72"/>
      <c r="BM106" s="72"/>
      <c r="BN106" s="72"/>
      <c r="BO106" s="68"/>
      <c r="BQ106" s="9"/>
      <c r="BR106" s="72"/>
      <c r="BS106" s="72"/>
      <c r="BT106" s="72"/>
      <c r="BU106" s="72"/>
      <c r="BV106" s="72"/>
      <c r="BW106" s="72"/>
      <c r="BX106" s="72"/>
      <c r="BY106" s="72"/>
      <c r="BZ106" s="72"/>
      <c r="CA106" s="68"/>
      <c r="CC106" s="9"/>
      <c r="CD106" s="72"/>
      <c r="CE106" s="72"/>
      <c r="CF106" s="72"/>
      <c r="CG106" s="72"/>
      <c r="CH106" s="72"/>
      <c r="CI106" s="72"/>
      <c r="CJ106" s="72"/>
      <c r="CK106" s="72"/>
      <c r="CL106" s="72"/>
      <c r="CM106" s="68"/>
      <c r="CO106" s="9"/>
      <c r="CP106" s="72"/>
      <c r="CQ106" s="72"/>
      <c r="CR106" s="72"/>
      <c r="CS106" s="72"/>
      <c r="CT106" s="72"/>
      <c r="CU106" s="72"/>
      <c r="CV106" s="72"/>
      <c r="CW106" s="72"/>
      <c r="CX106" s="72"/>
      <c r="CY106" s="68"/>
    </row>
    <row r="107" spans="32:103" x14ac:dyDescent="0.3">
      <c r="AF107" s="8"/>
      <c r="AG107" s="68"/>
      <c r="AH107" s="72"/>
      <c r="AI107" s="72"/>
      <c r="AJ107" s="72"/>
      <c r="AK107" s="72"/>
      <c r="AL107" s="72"/>
      <c r="AM107" s="72"/>
      <c r="AN107" s="72"/>
      <c r="AO107" s="72"/>
      <c r="AP107" s="2"/>
      <c r="AQ107" s="99"/>
      <c r="AS107" s="9"/>
      <c r="AT107" s="72"/>
      <c r="AU107" s="72"/>
      <c r="AV107" s="72"/>
      <c r="AW107" s="72"/>
      <c r="AX107" s="72"/>
      <c r="AY107" s="72"/>
      <c r="AZ107" s="72"/>
      <c r="BA107" s="72"/>
      <c r="BB107" s="72"/>
      <c r="BC107" s="68"/>
      <c r="BE107" s="9"/>
      <c r="BF107" s="72"/>
      <c r="BG107" s="72"/>
      <c r="BH107" s="72"/>
      <c r="BI107" s="72"/>
      <c r="BJ107" s="72"/>
      <c r="BK107" s="72"/>
      <c r="BL107" s="72"/>
      <c r="BM107" s="72"/>
      <c r="BN107" s="72"/>
      <c r="BO107" s="68"/>
      <c r="BQ107" s="9"/>
      <c r="BR107" s="72"/>
      <c r="BS107" s="72"/>
      <c r="BT107" s="72"/>
      <c r="BU107" s="72"/>
      <c r="BV107" s="72"/>
      <c r="BW107" s="72"/>
      <c r="BX107" s="72"/>
      <c r="BY107" s="72"/>
      <c r="BZ107" s="72"/>
      <c r="CA107" s="68"/>
      <c r="CC107" s="9"/>
      <c r="CD107" s="72"/>
      <c r="CE107" s="72"/>
      <c r="CF107" s="72"/>
      <c r="CG107" s="72"/>
      <c r="CH107" s="72"/>
      <c r="CI107" s="72"/>
      <c r="CJ107" s="72"/>
      <c r="CK107" s="72"/>
      <c r="CL107" s="72"/>
      <c r="CM107" s="68"/>
      <c r="CO107" s="9"/>
      <c r="CP107" s="72"/>
      <c r="CQ107" s="72"/>
      <c r="CR107" s="72"/>
      <c r="CS107" s="72"/>
      <c r="CT107" s="72"/>
      <c r="CU107" s="72"/>
      <c r="CV107" s="72"/>
      <c r="CW107" s="72"/>
      <c r="CX107" s="72"/>
      <c r="CY107" s="68"/>
    </row>
    <row r="108" spans="32:103" x14ac:dyDescent="0.3">
      <c r="AF108" s="8"/>
      <c r="AG108" s="68"/>
      <c r="AH108" s="72"/>
      <c r="AI108" s="72"/>
      <c r="AJ108" s="72"/>
      <c r="AK108" s="72"/>
      <c r="AL108" s="72"/>
      <c r="AM108" s="72"/>
      <c r="AN108" s="72"/>
      <c r="AO108" s="72"/>
      <c r="AP108" s="2"/>
      <c r="AQ108" s="99"/>
      <c r="AS108" s="9"/>
      <c r="AT108" s="72"/>
      <c r="AU108" s="72"/>
      <c r="AV108" s="72"/>
      <c r="AW108" s="72"/>
      <c r="AX108" s="72"/>
      <c r="AY108" s="72"/>
      <c r="AZ108" s="72"/>
      <c r="BA108" s="72"/>
      <c r="BB108" s="72"/>
      <c r="BC108" s="68"/>
      <c r="BE108" s="9"/>
      <c r="BF108" s="72"/>
      <c r="BG108" s="72"/>
      <c r="BH108" s="72"/>
      <c r="BI108" s="72"/>
      <c r="BJ108" s="72"/>
      <c r="BK108" s="72"/>
      <c r="BL108" s="72"/>
      <c r="BM108" s="72"/>
      <c r="BN108" s="72"/>
      <c r="BO108" s="68"/>
      <c r="BQ108" s="9"/>
      <c r="BR108" s="72"/>
      <c r="BS108" s="72"/>
      <c r="BT108" s="72"/>
      <c r="BU108" s="72"/>
      <c r="BV108" s="72"/>
      <c r="BW108" s="72"/>
      <c r="BX108" s="72"/>
      <c r="BY108" s="72"/>
      <c r="BZ108" s="72"/>
      <c r="CA108" s="68"/>
      <c r="CC108" s="9"/>
      <c r="CD108" s="72"/>
      <c r="CE108" s="72"/>
      <c r="CF108" s="72"/>
      <c r="CG108" s="72"/>
      <c r="CH108" s="72"/>
      <c r="CI108" s="72"/>
      <c r="CJ108" s="72"/>
      <c r="CK108" s="72"/>
      <c r="CL108" s="72"/>
      <c r="CM108" s="68"/>
      <c r="CO108" s="9"/>
      <c r="CP108" s="72"/>
      <c r="CQ108" s="72"/>
      <c r="CR108" s="72"/>
      <c r="CS108" s="72"/>
      <c r="CT108" s="72"/>
      <c r="CU108" s="72"/>
      <c r="CV108" s="72"/>
      <c r="CW108" s="72"/>
      <c r="CX108" s="72"/>
      <c r="CY108" s="68"/>
    </row>
    <row r="109" spans="32:103" x14ac:dyDescent="0.3">
      <c r="AF109" s="8"/>
      <c r="AG109" s="68"/>
      <c r="AH109" s="72"/>
      <c r="AI109" s="72"/>
      <c r="AJ109" s="72"/>
      <c r="AK109" s="72"/>
      <c r="AL109" s="72"/>
      <c r="AM109" s="72"/>
      <c r="AN109" s="72"/>
      <c r="AO109" s="72"/>
      <c r="AP109" s="2"/>
      <c r="AQ109" s="99"/>
      <c r="AS109" s="9"/>
      <c r="AT109" s="72"/>
      <c r="AU109" s="72"/>
      <c r="AV109" s="72"/>
      <c r="AW109" s="72"/>
      <c r="AX109" s="72"/>
      <c r="AY109" s="72"/>
      <c r="AZ109" s="72"/>
      <c r="BA109" s="72"/>
      <c r="BB109" s="72"/>
      <c r="BC109" s="68"/>
      <c r="BE109" s="9"/>
      <c r="BF109" s="72"/>
      <c r="BG109" s="72"/>
      <c r="BH109" s="72"/>
      <c r="BI109" s="72"/>
      <c r="BJ109" s="72"/>
      <c r="BK109" s="72"/>
      <c r="BL109" s="72"/>
      <c r="BM109" s="72"/>
      <c r="BN109" s="72"/>
      <c r="BO109" s="68"/>
      <c r="BQ109" s="9"/>
      <c r="BR109" s="72"/>
      <c r="BS109" s="72"/>
      <c r="BT109" s="72"/>
      <c r="BU109" s="72"/>
      <c r="BV109" s="72"/>
      <c r="BW109" s="72"/>
      <c r="BX109" s="72"/>
      <c r="BY109" s="72"/>
      <c r="BZ109" s="72"/>
      <c r="CA109" s="68"/>
      <c r="CC109" s="9"/>
      <c r="CD109" s="72"/>
      <c r="CE109" s="72"/>
      <c r="CF109" s="72"/>
      <c r="CG109" s="72"/>
      <c r="CH109" s="72"/>
      <c r="CI109" s="72"/>
      <c r="CJ109" s="72"/>
      <c r="CK109" s="72"/>
      <c r="CL109" s="72"/>
      <c r="CM109" s="68"/>
      <c r="CO109" s="9"/>
      <c r="CP109" s="72"/>
      <c r="CQ109" s="72"/>
      <c r="CR109" s="72"/>
      <c r="CS109" s="72"/>
      <c r="CT109" s="72"/>
      <c r="CU109" s="72"/>
      <c r="CV109" s="72"/>
      <c r="CW109" s="72"/>
      <c r="CX109" s="72"/>
      <c r="CY109" s="68"/>
    </row>
    <row r="110" spans="32:103" x14ac:dyDescent="0.3">
      <c r="AF110" s="8"/>
      <c r="AG110" s="68"/>
      <c r="AH110" s="72"/>
      <c r="AI110" s="72"/>
      <c r="AJ110" s="72"/>
      <c r="AK110" s="72"/>
      <c r="AL110" s="72"/>
      <c r="AM110" s="72"/>
      <c r="AN110" s="72"/>
      <c r="AO110" s="72"/>
      <c r="AP110" s="2"/>
      <c r="AQ110" s="99"/>
      <c r="AS110" s="9"/>
      <c r="AT110" s="72"/>
      <c r="AU110" s="72"/>
      <c r="AV110" s="72"/>
      <c r="AW110" s="72"/>
      <c r="AX110" s="72"/>
      <c r="AY110" s="72"/>
      <c r="AZ110" s="72"/>
      <c r="BA110" s="72"/>
      <c r="BB110" s="72"/>
      <c r="BC110" s="68"/>
      <c r="BE110" s="9"/>
      <c r="BF110" s="72"/>
      <c r="BG110" s="72"/>
      <c r="BH110" s="72"/>
      <c r="BI110" s="72"/>
      <c r="BJ110" s="72"/>
      <c r="BK110" s="72"/>
      <c r="BL110" s="72"/>
      <c r="BM110" s="72"/>
      <c r="BN110" s="72"/>
      <c r="BO110" s="68"/>
      <c r="BQ110" s="9"/>
      <c r="BR110" s="72"/>
      <c r="BS110" s="72"/>
      <c r="BT110" s="72"/>
      <c r="BU110" s="72"/>
      <c r="BV110" s="72"/>
      <c r="BW110" s="72"/>
      <c r="BX110" s="72"/>
      <c r="BY110" s="72"/>
      <c r="BZ110" s="72"/>
      <c r="CA110" s="68"/>
      <c r="CC110" s="9"/>
      <c r="CD110" s="72"/>
      <c r="CE110" s="72"/>
      <c r="CF110" s="72"/>
      <c r="CG110" s="72"/>
      <c r="CH110" s="72"/>
      <c r="CI110" s="72"/>
      <c r="CJ110" s="72"/>
      <c r="CK110" s="72"/>
      <c r="CL110" s="72"/>
      <c r="CM110" s="68"/>
      <c r="CO110" s="9"/>
      <c r="CP110" s="72"/>
      <c r="CQ110" s="72"/>
      <c r="CR110" s="72"/>
      <c r="CS110" s="72"/>
      <c r="CT110" s="72"/>
      <c r="CU110" s="72"/>
      <c r="CV110" s="72"/>
      <c r="CW110" s="72"/>
      <c r="CX110" s="72"/>
      <c r="CY110" s="68"/>
    </row>
    <row r="111" spans="32:103" x14ac:dyDescent="0.3">
      <c r="AF111" s="8"/>
      <c r="AG111" s="68"/>
      <c r="AH111" s="72"/>
      <c r="AI111" s="72"/>
      <c r="AJ111" s="72"/>
      <c r="AK111" s="72"/>
      <c r="AL111" s="72"/>
      <c r="AM111" s="72"/>
      <c r="AN111" s="72"/>
      <c r="AO111" s="72"/>
      <c r="AP111" s="2"/>
      <c r="AQ111" s="99"/>
      <c r="AS111" s="9"/>
      <c r="AT111" s="72"/>
      <c r="AU111" s="72"/>
      <c r="AV111" s="72"/>
      <c r="AW111" s="72"/>
      <c r="AX111" s="72"/>
      <c r="AY111" s="72"/>
      <c r="AZ111" s="72"/>
      <c r="BA111" s="72"/>
      <c r="BB111" s="72"/>
      <c r="BC111" s="68"/>
      <c r="BE111" s="9"/>
      <c r="BF111" s="72"/>
      <c r="BG111" s="72"/>
      <c r="BH111" s="72"/>
      <c r="BI111" s="72"/>
      <c r="BJ111" s="72"/>
      <c r="BK111" s="72"/>
      <c r="BL111" s="72"/>
      <c r="BM111" s="72"/>
      <c r="BN111" s="72"/>
      <c r="BO111" s="68"/>
      <c r="BQ111" s="9"/>
      <c r="BR111" s="72"/>
      <c r="BS111" s="72"/>
      <c r="BT111" s="72"/>
      <c r="BU111" s="72"/>
      <c r="BV111" s="72"/>
      <c r="BW111" s="72"/>
      <c r="BX111" s="72"/>
      <c r="BY111" s="72"/>
      <c r="BZ111" s="72"/>
      <c r="CA111" s="68"/>
      <c r="CC111" s="9"/>
      <c r="CD111" s="72"/>
      <c r="CE111" s="72"/>
      <c r="CF111" s="72"/>
      <c r="CG111" s="72"/>
      <c r="CH111" s="72"/>
      <c r="CI111" s="72"/>
      <c r="CJ111" s="72"/>
      <c r="CK111" s="72"/>
      <c r="CL111" s="72"/>
      <c r="CM111" s="68"/>
      <c r="CO111" s="9"/>
      <c r="CP111" s="72"/>
      <c r="CQ111" s="72"/>
      <c r="CR111" s="72"/>
      <c r="CS111" s="72"/>
      <c r="CT111" s="72"/>
      <c r="CU111" s="72"/>
      <c r="CV111" s="72"/>
      <c r="CW111" s="72"/>
      <c r="CX111" s="72"/>
      <c r="CY111" s="68"/>
    </row>
    <row r="112" spans="32:103" x14ac:dyDescent="0.3">
      <c r="AF112" s="8"/>
      <c r="AG112" s="68"/>
      <c r="AH112" s="72"/>
      <c r="AI112" s="72"/>
      <c r="AJ112" s="72"/>
      <c r="AK112" s="72"/>
      <c r="AL112" s="72"/>
      <c r="AM112" s="72"/>
      <c r="AN112" s="72"/>
      <c r="AO112" s="72"/>
      <c r="AP112" s="2"/>
      <c r="AQ112" s="99"/>
      <c r="AS112" s="9"/>
      <c r="AT112" s="72"/>
      <c r="AU112" s="72"/>
      <c r="AV112" s="72"/>
      <c r="AW112" s="72"/>
      <c r="AX112" s="72"/>
      <c r="AY112" s="72"/>
      <c r="AZ112" s="72"/>
      <c r="BA112" s="72"/>
      <c r="BB112" s="72"/>
      <c r="BC112" s="68"/>
      <c r="BE112" s="9"/>
      <c r="BF112" s="72"/>
      <c r="BG112" s="72"/>
      <c r="BH112" s="72"/>
      <c r="BI112" s="72"/>
      <c r="BJ112" s="72"/>
      <c r="BK112" s="72"/>
      <c r="BL112" s="72"/>
      <c r="BM112" s="72"/>
      <c r="BN112" s="72"/>
      <c r="BO112" s="68"/>
      <c r="BQ112" s="9"/>
      <c r="BR112" s="72"/>
      <c r="BS112" s="72"/>
      <c r="BT112" s="72"/>
      <c r="BU112" s="72"/>
      <c r="BV112" s="72"/>
      <c r="BW112" s="72"/>
      <c r="BX112" s="72"/>
      <c r="BY112" s="72"/>
      <c r="BZ112" s="72"/>
      <c r="CA112" s="68"/>
      <c r="CC112" s="9"/>
      <c r="CD112" s="72"/>
      <c r="CE112" s="72"/>
      <c r="CF112" s="72"/>
      <c r="CG112" s="72"/>
      <c r="CH112" s="72"/>
      <c r="CI112" s="72"/>
      <c r="CJ112" s="72"/>
      <c r="CK112" s="72"/>
      <c r="CL112" s="72"/>
      <c r="CM112" s="68"/>
      <c r="CO112" s="9"/>
      <c r="CP112" s="72"/>
      <c r="CQ112" s="72"/>
      <c r="CR112" s="72"/>
      <c r="CS112" s="72"/>
      <c r="CT112" s="72"/>
      <c r="CU112" s="72"/>
      <c r="CV112" s="72"/>
      <c r="CW112" s="72"/>
      <c r="CX112" s="72"/>
      <c r="CY112" s="68"/>
    </row>
    <row r="113" spans="32:103" x14ac:dyDescent="0.3">
      <c r="AF113" s="8"/>
      <c r="AG113" s="68"/>
      <c r="AH113" s="72"/>
      <c r="AI113" s="72"/>
      <c r="AJ113" s="72"/>
      <c r="AK113" s="72"/>
      <c r="AL113" s="72"/>
      <c r="AM113" s="72"/>
      <c r="AN113" s="72"/>
      <c r="AO113" s="72"/>
      <c r="AP113" s="2"/>
      <c r="AQ113" s="99"/>
      <c r="AS113" s="9"/>
      <c r="AT113" s="72"/>
      <c r="AU113" s="72"/>
      <c r="AV113" s="72"/>
      <c r="AW113" s="72"/>
      <c r="AX113" s="72"/>
      <c r="AY113" s="72"/>
      <c r="AZ113" s="72"/>
      <c r="BA113" s="72"/>
      <c r="BB113" s="72"/>
      <c r="BC113" s="68"/>
      <c r="BE113" s="9"/>
      <c r="BF113" s="72"/>
      <c r="BG113" s="72"/>
      <c r="BH113" s="72"/>
      <c r="BI113" s="72"/>
      <c r="BJ113" s="72"/>
      <c r="BK113" s="72"/>
      <c r="BL113" s="72"/>
      <c r="BM113" s="72"/>
      <c r="BN113" s="72"/>
      <c r="BO113" s="68"/>
      <c r="BQ113" s="9"/>
      <c r="BR113" s="72"/>
      <c r="BS113" s="72"/>
      <c r="BT113" s="72"/>
      <c r="BU113" s="72"/>
      <c r="BV113" s="72"/>
      <c r="BW113" s="72"/>
      <c r="BX113" s="72"/>
      <c r="BY113" s="72"/>
      <c r="BZ113" s="72"/>
      <c r="CA113" s="68"/>
      <c r="CC113" s="9"/>
      <c r="CD113" s="72"/>
      <c r="CE113" s="72"/>
      <c r="CF113" s="72"/>
      <c r="CG113" s="72"/>
      <c r="CH113" s="72"/>
      <c r="CI113" s="72"/>
      <c r="CJ113" s="72"/>
      <c r="CK113" s="72"/>
      <c r="CL113" s="72"/>
      <c r="CM113" s="68"/>
      <c r="CO113" s="9"/>
      <c r="CP113" s="72"/>
      <c r="CQ113" s="72"/>
      <c r="CR113" s="72"/>
      <c r="CS113" s="72"/>
      <c r="CT113" s="72"/>
      <c r="CU113" s="72"/>
      <c r="CV113" s="72"/>
      <c r="CW113" s="72"/>
      <c r="CX113" s="72"/>
      <c r="CY113" s="68"/>
    </row>
    <row r="114" spans="32:103" x14ac:dyDescent="0.3">
      <c r="AF114" s="8"/>
      <c r="AG114" s="68"/>
      <c r="AH114" s="72"/>
      <c r="AI114" s="72"/>
      <c r="AJ114" s="72"/>
      <c r="AK114" s="72"/>
      <c r="AL114" s="72"/>
      <c r="AM114" s="72"/>
      <c r="AN114" s="72"/>
      <c r="AO114" s="72"/>
      <c r="AP114" s="2"/>
      <c r="AQ114" s="99"/>
      <c r="AS114" s="9"/>
      <c r="AT114" s="72"/>
      <c r="AU114" s="72"/>
      <c r="AV114" s="72"/>
      <c r="AW114" s="72"/>
      <c r="AX114" s="72"/>
      <c r="AY114" s="72"/>
      <c r="AZ114" s="72"/>
      <c r="BA114" s="72"/>
      <c r="BB114" s="72"/>
      <c r="BC114" s="68"/>
      <c r="BE114" s="9"/>
      <c r="BF114" s="72"/>
      <c r="BG114" s="72"/>
      <c r="BH114" s="72"/>
      <c r="BI114" s="72"/>
      <c r="BJ114" s="72"/>
      <c r="BK114" s="72"/>
      <c r="BL114" s="72"/>
      <c r="BM114" s="72"/>
      <c r="BN114" s="72"/>
      <c r="BO114" s="68"/>
      <c r="BQ114" s="9"/>
      <c r="BR114" s="72"/>
      <c r="BS114" s="72"/>
      <c r="BT114" s="72"/>
      <c r="BU114" s="72"/>
      <c r="BV114" s="72"/>
      <c r="BW114" s="72"/>
      <c r="BX114" s="72"/>
      <c r="BY114" s="72"/>
      <c r="BZ114" s="72"/>
      <c r="CA114" s="68"/>
      <c r="CC114" s="9"/>
      <c r="CD114" s="72"/>
      <c r="CE114" s="72"/>
      <c r="CF114" s="72"/>
      <c r="CG114" s="72"/>
      <c r="CH114" s="72"/>
      <c r="CI114" s="72"/>
      <c r="CJ114" s="72"/>
      <c r="CK114" s="72"/>
      <c r="CL114" s="72"/>
      <c r="CM114" s="68"/>
      <c r="CO114" s="9"/>
      <c r="CP114" s="72"/>
      <c r="CQ114" s="72"/>
      <c r="CR114" s="72"/>
      <c r="CS114" s="72"/>
      <c r="CT114" s="72"/>
      <c r="CU114" s="72"/>
      <c r="CV114" s="72"/>
      <c r="CW114" s="72"/>
      <c r="CX114" s="72"/>
      <c r="CY114" s="68"/>
    </row>
    <row r="115" spans="32:103" x14ac:dyDescent="0.3">
      <c r="AF115" s="8"/>
      <c r="AG115" s="68"/>
      <c r="AH115" s="72"/>
      <c r="AI115" s="72"/>
      <c r="AJ115" s="72"/>
      <c r="AK115" s="72"/>
      <c r="AL115" s="72"/>
      <c r="AM115" s="72"/>
      <c r="AN115" s="72"/>
      <c r="AO115" s="72"/>
      <c r="AP115" s="2"/>
      <c r="AQ115" s="99"/>
      <c r="AS115" s="9"/>
      <c r="AT115" s="72"/>
      <c r="AU115" s="72"/>
      <c r="AV115" s="72"/>
      <c r="AW115" s="72"/>
      <c r="AX115" s="72"/>
      <c r="AY115" s="72"/>
      <c r="AZ115" s="72"/>
      <c r="BA115" s="72"/>
      <c r="BB115" s="72"/>
      <c r="BC115" s="68"/>
      <c r="BE115" s="9"/>
      <c r="BF115" s="72"/>
      <c r="BG115" s="72"/>
      <c r="BH115" s="72"/>
      <c r="BI115" s="72"/>
      <c r="BJ115" s="72"/>
      <c r="BK115" s="72"/>
      <c r="BL115" s="72"/>
      <c r="BM115" s="72"/>
      <c r="BN115" s="72"/>
      <c r="BO115" s="68"/>
      <c r="BQ115" s="9"/>
      <c r="BR115" s="72"/>
      <c r="BS115" s="72"/>
      <c r="BT115" s="72"/>
      <c r="BU115" s="72"/>
      <c r="BV115" s="72"/>
      <c r="BW115" s="72"/>
      <c r="BX115" s="72"/>
      <c r="BY115" s="72"/>
      <c r="BZ115" s="72"/>
      <c r="CA115" s="68"/>
      <c r="CC115" s="9"/>
      <c r="CD115" s="72"/>
      <c r="CE115" s="72"/>
      <c r="CF115" s="72"/>
      <c r="CG115" s="72"/>
      <c r="CH115" s="72"/>
      <c r="CI115" s="72"/>
      <c r="CJ115" s="72"/>
      <c r="CK115" s="72"/>
      <c r="CL115" s="72"/>
      <c r="CM115" s="68"/>
      <c r="CO115" s="9"/>
      <c r="CP115" s="72"/>
      <c r="CQ115" s="72"/>
      <c r="CR115" s="72"/>
      <c r="CS115" s="72"/>
      <c r="CT115" s="72"/>
      <c r="CU115" s="72"/>
      <c r="CV115" s="72"/>
      <c r="CW115" s="72"/>
      <c r="CX115" s="72"/>
      <c r="CY115" s="68"/>
    </row>
    <row r="116" spans="32:103" x14ac:dyDescent="0.3">
      <c r="AF116" s="8"/>
      <c r="AG116" s="68"/>
      <c r="AH116" s="72"/>
      <c r="AI116" s="72"/>
      <c r="AJ116" s="72"/>
      <c r="AK116" s="72"/>
      <c r="AL116" s="72"/>
      <c r="AM116" s="72"/>
      <c r="AN116" s="72"/>
      <c r="AO116" s="72"/>
      <c r="AP116" s="2"/>
      <c r="AQ116" s="99"/>
      <c r="AS116" s="9"/>
      <c r="AT116" s="72"/>
      <c r="AU116" s="72"/>
      <c r="AV116" s="72"/>
      <c r="AW116" s="72"/>
      <c r="AX116" s="72"/>
      <c r="AY116" s="72"/>
      <c r="AZ116" s="72"/>
      <c r="BA116" s="72"/>
      <c r="BB116" s="72"/>
      <c r="BC116" s="68"/>
      <c r="BE116" s="9"/>
      <c r="BF116" s="72"/>
      <c r="BG116" s="72"/>
      <c r="BH116" s="72"/>
      <c r="BI116" s="72"/>
      <c r="BJ116" s="72"/>
      <c r="BK116" s="72"/>
      <c r="BL116" s="72"/>
      <c r="BM116" s="72"/>
      <c r="BN116" s="72"/>
      <c r="BO116" s="68"/>
      <c r="BQ116" s="9"/>
      <c r="BR116" s="72"/>
      <c r="BS116" s="72"/>
      <c r="BT116" s="72"/>
      <c r="BU116" s="72"/>
      <c r="BV116" s="72"/>
      <c r="BW116" s="72"/>
      <c r="BX116" s="72"/>
      <c r="BY116" s="72"/>
      <c r="BZ116" s="72"/>
      <c r="CA116" s="68"/>
      <c r="CC116" s="9"/>
      <c r="CD116" s="72"/>
      <c r="CE116" s="72"/>
      <c r="CF116" s="72"/>
      <c r="CG116" s="72"/>
      <c r="CH116" s="72"/>
      <c r="CI116" s="72"/>
      <c r="CJ116" s="72"/>
      <c r="CK116" s="72"/>
      <c r="CL116" s="72"/>
      <c r="CM116" s="68"/>
      <c r="CO116" s="9"/>
      <c r="CP116" s="72"/>
      <c r="CQ116" s="72"/>
      <c r="CR116" s="72"/>
      <c r="CS116" s="72"/>
      <c r="CT116" s="72"/>
      <c r="CU116" s="72"/>
      <c r="CV116" s="72"/>
      <c r="CW116" s="72"/>
      <c r="CX116" s="72"/>
      <c r="CY116" s="68"/>
    </row>
    <row r="117" spans="32:103" x14ac:dyDescent="0.3">
      <c r="AF117" s="8"/>
      <c r="AG117" s="68"/>
      <c r="AH117" s="72"/>
      <c r="AI117" s="72"/>
      <c r="AJ117" s="72"/>
      <c r="AK117" s="72"/>
      <c r="AL117" s="72"/>
      <c r="AM117" s="72"/>
      <c r="AN117" s="72"/>
      <c r="AO117" s="72"/>
      <c r="AP117" s="2"/>
      <c r="AQ117" s="99"/>
      <c r="AS117" s="9"/>
      <c r="AT117" s="72"/>
      <c r="AU117" s="72"/>
      <c r="AV117" s="72"/>
      <c r="AW117" s="72"/>
      <c r="AX117" s="72"/>
      <c r="AY117" s="72"/>
      <c r="AZ117" s="72"/>
      <c r="BA117" s="72"/>
      <c r="BB117" s="72"/>
      <c r="BC117" s="68"/>
      <c r="BE117" s="9"/>
      <c r="BF117" s="72"/>
      <c r="BG117" s="72"/>
      <c r="BH117" s="72"/>
      <c r="BI117" s="72"/>
      <c r="BJ117" s="72"/>
      <c r="BK117" s="72"/>
      <c r="BL117" s="72"/>
      <c r="BM117" s="72"/>
      <c r="BN117" s="72"/>
      <c r="BO117" s="68"/>
      <c r="BQ117" s="9"/>
      <c r="BR117" s="72"/>
      <c r="BS117" s="72"/>
      <c r="BT117" s="72"/>
      <c r="BU117" s="72"/>
      <c r="BV117" s="72"/>
      <c r="BW117" s="72"/>
      <c r="BX117" s="72"/>
      <c r="BY117" s="72"/>
      <c r="BZ117" s="72"/>
      <c r="CA117" s="68"/>
      <c r="CC117" s="9"/>
      <c r="CD117" s="72"/>
      <c r="CE117" s="72"/>
      <c r="CF117" s="72"/>
      <c r="CG117" s="72"/>
      <c r="CH117" s="72"/>
      <c r="CI117" s="72"/>
      <c r="CJ117" s="72"/>
      <c r="CK117" s="72"/>
      <c r="CL117" s="72"/>
      <c r="CM117" s="68"/>
      <c r="CO117" s="9"/>
      <c r="CP117" s="72"/>
      <c r="CQ117" s="72"/>
      <c r="CR117" s="72"/>
      <c r="CS117" s="72"/>
      <c r="CT117" s="72"/>
      <c r="CU117" s="72"/>
      <c r="CV117" s="72"/>
      <c r="CW117" s="72"/>
      <c r="CX117" s="72"/>
      <c r="CY117" s="68"/>
    </row>
    <row r="118" spans="32:103" x14ac:dyDescent="0.3">
      <c r="AF118" s="8"/>
      <c r="AG118" s="68"/>
      <c r="AH118" s="72"/>
      <c r="AI118" s="72"/>
      <c r="AJ118" s="72"/>
      <c r="AK118" s="72"/>
      <c r="AL118" s="72"/>
      <c r="AM118" s="72"/>
      <c r="AN118" s="72"/>
      <c r="AO118" s="72"/>
      <c r="AP118" s="2"/>
      <c r="AQ118" s="99"/>
      <c r="AS118" s="9"/>
      <c r="AT118" s="72"/>
      <c r="AU118" s="72"/>
      <c r="AV118" s="72"/>
      <c r="AW118" s="72"/>
      <c r="AX118" s="72"/>
      <c r="AY118" s="72"/>
      <c r="AZ118" s="72"/>
      <c r="BA118" s="72"/>
      <c r="BB118" s="72"/>
      <c r="BC118" s="68"/>
      <c r="BE118" s="9"/>
      <c r="BF118" s="72"/>
      <c r="BG118" s="72"/>
      <c r="BH118" s="72"/>
      <c r="BI118" s="72"/>
      <c r="BJ118" s="72"/>
      <c r="BK118" s="72"/>
      <c r="BL118" s="72"/>
      <c r="BM118" s="72"/>
      <c r="BN118" s="72"/>
      <c r="BO118" s="68"/>
      <c r="BQ118" s="9"/>
      <c r="BR118" s="72"/>
      <c r="BS118" s="72"/>
      <c r="BT118" s="72"/>
      <c r="BU118" s="72"/>
      <c r="BV118" s="72"/>
      <c r="BW118" s="72"/>
      <c r="BX118" s="72"/>
      <c r="BY118" s="72"/>
      <c r="BZ118" s="72"/>
      <c r="CA118" s="68"/>
      <c r="CC118" s="9"/>
      <c r="CD118" s="72"/>
      <c r="CE118" s="72"/>
      <c r="CF118" s="72"/>
      <c r="CG118" s="72"/>
      <c r="CH118" s="72"/>
      <c r="CI118" s="72"/>
      <c r="CJ118" s="72"/>
      <c r="CK118" s="72"/>
      <c r="CL118" s="72"/>
      <c r="CM118" s="68"/>
      <c r="CO118" s="9"/>
      <c r="CP118" s="72"/>
      <c r="CQ118" s="72"/>
      <c r="CR118" s="72"/>
      <c r="CS118" s="72"/>
      <c r="CT118" s="72"/>
      <c r="CU118" s="72"/>
      <c r="CV118" s="72"/>
      <c r="CW118" s="72"/>
      <c r="CX118" s="72"/>
      <c r="CY118" s="68"/>
    </row>
    <row r="119" spans="32:103" x14ac:dyDescent="0.3">
      <c r="AF119" s="8"/>
      <c r="AG119" s="68"/>
      <c r="AH119" s="72"/>
      <c r="AI119" s="72"/>
      <c r="AJ119" s="72"/>
      <c r="AK119" s="72"/>
      <c r="AL119" s="72"/>
      <c r="AM119" s="72"/>
      <c r="AN119" s="72"/>
      <c r="AO119" s="72"/>
      <c r="AP119" s="2"/>
      <c r="AQ119" s="99"/>
      <c r="AS119" s="9"/>
      <c r="AT119" s="72"/>
      <c r="AU119" s="72"/>
      <c r="AV119" s="72"/>
      <c r="AW119" s="72"/>
      <c r="AX119" s="72"/>
      <c r="AY119" s="72"/>
      <c r="AZ119" s="72"/>
      <c r="BA119" s="72"/>
      <c r="BB119" s="72"/>
      <c r="BC119" s="68"/>
      <c r="BE119" s="9"/>
      <c r="BF119" s="72"/>
      <c r="BG119" s="72"/>
      <c r="BH119" s="72"/>
      <c r="BI119" s="72"/>
      <c r="BJ119" s="72"/>
      <c r="BK119" s="72"/>
      <c r="BL119" s="72"/>
      <c r="BM119" s="72"/>
      <c r="BN119" s="72"/>
      <c r="BO119" s="68"/>
      <c r="BQ119" s="9"/>
      <c r="BR119" s="72"/>
      <c r="BS119" s="72"/>
      <c r="BT119" s="72"/>
      <c r="BU119" s="72"/>
      <c r="BV119" s="72"/>
      <c r="BW119" s="72"/>
      <c r="BX119" s="72"/>
      <c r="BY119" s="72"/>
      <c r="BZ119" s="72"/>
      <c r="CA119" s="68"/>
      <c r="CC119" s="9"/>
      <c r="CD119" s="72"/>
      <c r="CE119" s="72"/>
      <c r="CF119" s="72"/>
      <c r="CG119" s="72"/>
      <c r="CH119" s="72"/>
      <c r="CI119" s="72"/>
      <c r="CJ119" s="72"/>
      <c r="CK119" s="72"/>
      <c r="CL119" s="72"/>
      <c r="CM119" s="68"/>
      <c r="CO119" s="9"/>
      <c r="CP119" s="72"/>
      <c r="CQ119" s="72"/>
      <c r="CR119" s="72"/>
      <c r="CS119" s="72"/>
      <c r="CT119" s="72"/>
      <c r="CU119" s="72"/>
      <c r="CV119" s="72"/>
      <c r="CW119" s="72"/>
      <c r="CX119" s="72"/>
      <c r="CY119" s="68"/>
    </row>
    <row r="120" spans="32:103" x14ac:dyDescent="0.3">
      <c r="AF120" s="8"/>
      <c r="AG120" s="68"/>
      <c r="AH120" s="72"/>
      <c r="AI120" s="72"/>
      <c r="AJ120" s="72"/>
      <c r="AK120" s="72"/>
      <c r="AL120" s="72"/>
      <c r="AM120" s="72"/>
      <c r="AN120" s="72"/>
      <c r="AO120" s="72"/>
      <c r="AP120" s="2"/>
      <c r="AQ120" s="99"/>
      <c r="AS120" s="9"/>
      <c r="AT120" s="72"/>
      <c r="AU120" s="72"/>
      <c r="AV120" s="72"/>
      <c r="AW120" s="72"/>
      <c r="AX120" s="72"/>
      <c r="AY120" s="72"/>
      <c r="AZ120" s="72"/>
      <c r="BA120" s="72"/>
      <c r="BB120" s="72"/>
      <c r="BC120" s="68"/>
      <c r="BE120" s="9"/>
      <c r="BF120" s="72"/>
      <c r="BG120" s="72"/>
      <c r="BH120" s="72"/>
      <c r="BI120" s="72"/>
      <c r="BJ120" s="72"/>
      <c r="BK120" s="72"/>
      <c r="BL120" s="72"/>
      <c r="BM120" s="72"/>
      <c r="BN120" s="72"/>
      <c r="BO120" s="68"/>
      <c r="BQ120" s="9"/>
      <c r="BR120" s="72"/>
      <c r="BS120" s="72"/>
      <c r="BT120" s="72"/>
      <c r="BU120" s="72"/>
      <c r="BV120" s="72"/>
      <c r="BW120" s="72"/>
      <c r="BX120" s="72"/>
      <c r="BY120" s="72"/>
      <c r="BZ120" s="72"/>
      <c r="CA120" s="68"/>
      <c r="CC120" s="9"/>
      <c r="CD120" s="72"/>
      <c r="CE120" s="72"/>
      <c r="CF120" s="72"/>
      <c r="CG120" s="72"/>
      <c r="CH120" s="72"/>
      <c r="CI120" s="72"/>
      <c r="CJ120" s="72"/>
      <c r="CK120" s="72"/>
      <c r="CL120" s="72"/>
      <c r="CM120" s="68"/>
      <c r="CO120" s="9"/>
      <c r="CP120" s="72"/>
      <c r="CQ120" s="72"/>
      <c r="CR120" s="72"/>
      <c r="CS120" s="72"/>
      <c r="CT120" s="72"/>
      <c r="CU120" s="72"/>
      <c r="CV120" s="72"/>
      <c r="CW120" s="72"/>
      <c r="CX120" s="72"/>
      <c r="CY120" s="68"/>
    </row>
    <row r="121" spans="32:103" x14ac:dyDescent="0.3">
      <c r="AF121" s="8"/>
      <c r="AG121" s="68"/>
      <c r="AH121" s="72"/>
      <c r="AI121" s="72"/>
      <c r="AJ121" s="72"/>
      <c r="AK121" s="72"/>
      <c r="AL121" s="72"/>
      <c r="AM121" s="72"/>
      <c r="AN121" s="72"/>
      <c r="AO121" s="72"/>
      <c r="AP121" s="2"/>
      <c r="AQ121" s="99"/>
      <c r="AS121" s="9"/>
      <c r="AT121" s="72"/>
      <c r="AU121" s="72"/>
      <c r="AV121" s="72"/>
      <c r="AW121" s="72"/>
      <c r="AX121" s="72"/>
      <c r="AY121" s="72"/>
      <c r="AZ121" s="72"/>
      <c r="BA121" s="72"/>
      <c r="BB121" s="72"/>
      <c r="BC121" s="68"/>
      <c r="BE121" s="9"/>
      <c r="BF121" s="72"/>
      <c r="BG121" s="72"/>
      <c r="BH121" s="72"/>
      <c r="BI121" s="72"/>
      <c r="BJ121" s="72"/>
      <c r="BK121" s="72"/>
      <c r="BL121" s="72"/>
      <c r="BM121" s="72"/>
      <c r="BN121" s="72"/>
      <c r="BO121" s="68"/>
      <c r="BQ121" s="9"/>
      <c r="BR121" s="72"/>
      <c r="BS121" s="72"/>
      <c r="BT121" s="72"/>
      <c r="BU121" s="72"/>
      <c r="BV121" s="72"/>
      <c r="BW121" s="72"/>
      <c r="BX121" s="72"/>
      <c r="BY121" s="72"/>
      <c r="BZ121" s="72"/>
      <c r="CA121" s="68"/>
      <c r="CC121" s="9"/>
      <c r="CD121" s="72"/>
      <c r="CE121" s="72"/>
      <c r="CF121" s="72"/>
      <c r="CG121" s="72"/>
      <c r="CH121" s="72"/>
      <c r="CI121" s="72"/>
      <c r="CJ121" s="72"/>
      <c r="CK121" s="72"/>
      <c r="CL121" s="72"/>
      <c r="CM121" s="68"/>
      <c r="CO121" s="9"/>
      <c r="CP121" s="72"/>
      <c r="CQ121" s="72"/>
      <c r="CR121" s="72"/>
      <c r="CS121" s="72"/>
      <c r="CT121" s="72"/>
      <c r="CU121" s="72"/>
      <c r="CV121" s="72"/>
      <c r="CW121" s="72"/>
      <c r="CX121" s="72"/>
      <c r="CY121" s="68"/>
    </row>
    <row r="122" spans="32:103" x14ac:dyDescent="0.3">
      <c r="AF122" s="8"/>
      <c r="AG122" s="68"/>
      <c r="AH122" s="72"/>
      <c r="AI122" s="72"/>
      <c r="AJ122" s="72"/>
      <c r="AK122" s="72"/>
      <c r="AL122" s="72"/>
      <c r="AM122" s="72"/>
      <c r="AN122" s="72"/>
      <c r="AO122" s="72"/>
      <c r="AP122" s="2"/>
      <c r="AQ122" s="99"/>
      <c r="AS122" s="9"/>
      <c r="AT122" s="72"/>
      <c r="AU122" s="72"/>
      <c r="AV122" s="72"/>
      <c r="AW122" s="72"/>
      <c r="AX122" s="72"/>
      <c r="AY122" s="72"/>
      <c r="AZ122" s="72"/>
      <c r="BA122" s="72"/>
      <c r="BB122" s="72"/>
      <c r="BC122" s="68"/>
      <c r="BE122" s="9"/>
      <c r="BF122" s="72"/>
      <c r="BG122" s="72"/>
      <c r="BH122" s="72"/>
      <c r="BI122" s="72"/>
      <c r="BJ122" s="72"/>
      <c r="BK122" s="72"/>
      <c r="BL122" s="72"/>
      <c r="BM122" s="72"/>
      <c r="BN122" s="72"/>
      <c r="BO122" s="68"/>
      <c r="BQ122" s="9"/>
      <c r="BR122" s="72"/>
      <c r="BS122" s="72"/>
      <c r="BT122" s="72"/>
      <c r="BU122" s="72"/>
      <c r="BV122" s="72"/>
      <c r="BW122" s="72"/>
      <c r="BX122" s="72"/>
      <c r="BY122" s="72"/>
      <c r="BZ122" s="72"/>
      <c r="CA122" s="68"/>
      <c r="CC122" s="9"/>
      <c r="CD122" s="72"/>
      <c r="CE122" s="72"/>
      <c r="CF122" s="72"/>
      <c r="CG122" s="72"/>
      <c r="CH122" s="72"/>
      <c r="CI122" s="72"/>
      <c r="CJ122" s="72"/>
      <c r="CK122" s="72"/>
      <c r="CL122" s="72"/>
      <c r="CM122" s="68"/>
      <c r="CO122" s="9"/>
      <c r="CP122" s="72"/>
      <c r="CQ122" s="72"/>
      <c r="CR122" s="72"/>
      <c r="CS122" s="72"/>
      <c r="CT122" s="72"/>
      <c r="CU122" s="72"/>
      <c r="CV122" s="72"/>
      <c r="CW122" s="72"/>
      <c r="CX122" s="72"/>
      <c r="CY122" s="68"/>
    </row>
    <row r="123" spans="32:103" x14ac:dyDescent="0.3">
      <c r="AF123" s="8"/>
      <c r="AG123" s="68"/>
      <c r="AH123" s="72"/>
      <c r="AI123" s="72"/>
      <c r="AJ123" s="72"/>
      <c r="AK123" s="72"/>
      <c r="AL123" s="72"/>
      <c r="AM123" s="72"/>
      <c r="AN123" s="72"/>
      <c r="AO123" s="72"/>
      <c r="AP123" s="2"/>
      <c r="AQ123" s="99"/>
      <c r="AS123" s="9"/>
      <c r="AT123" s="72"/>
      <c r="AU123" s="72"/>
      <c r="AV123" s="72"/>
      <c r="AW123" s="72"/>
      <c r="AX123" s="72"/>
      <c r="AY123" s="72"/>
      <c r="AZ123" s="72"/>
      <c r="BA123" s="72"/>
      <c r="BB123" s="72"/>
      <c r="BC123" s="68"/>
      <c r="BE123" s="9"/>
      <c r="BF123" s="72"/>
      <c r="BG123" s="72"/>
      <c r="BH123" s="72"/>
      <c r="BI123" s="72"/>
      <c r="BJ123" s="72"/>
      <c r="BK123" s="72"/>
      <c r="BL123" s="72"/>
      <c r="BM123" s="72"/>
      <c r="BN123" s="72"/>
      <c r="BO123" s="68"/>
      <c r="BQ123" s="9"/>
      <c r="BR123" s="72"/>
      <c r="BS123" s="72"/>
      <c r="BT123" s="72"/>
      <c r="BU123" s="72"/>
      <c r="BV123" s="72"/>
      <c r="BW123" s="72"/>
      <c r="BX123" s="72"/>
      <c r="BY123" s="72"/>
      <c r="BZ123" s="72"/>
      <c r="CA123" s="68"/>
      <c r="CC123" s="9"/>
      <c r="CD123" s="72"/>
      <c r="CE123" s="72"/>
      <c r="CF123" s="72"/>
      <c r="CG123" s="72"/>
      <c r="CH123" s="72"/>
      <c r="CI123" s="72"/>
      <c r="CJ123" s="72"/>
      <c r="CK123" s="72"/>
      <c r="CL123" s="72"/>
      <c r="CM123" s="68"/>
      <c r="CO123" s="9"/>
      <c r="CP123" s="72"/>
      <c r="CQ123" s="72"/>
      <c r="CR123" s="72"/>
      <c r="CS123" s="72"/>
      <c r="CT123" s="72"/>
      <c r="CU123" s="72"/>
      <c r="CV123" s="72"/>
      <c r="CW123" s="72"/>
      <c r="CX123" s="72"/>
      <c r="CY123" s="68"/>
    </row>
    <row r="124" spans="32:103" x14ac:dyDescent="0.3">
      <c r="AF124" s="8"/>
      <c r="AG124" s="68"/>
      <c r="AH124" s="72"/>
      <c r="AI124" s="72"/>
      <c r="AJ124" s="72"/>
      <c r="AK124" s="72"/>
      <c r="AL124" s="72"/>
      <c r="AM124" s="72"/>
      <c r="AN124" s="72"/>
      <c r="AO124" s="72"/>
      <c r="AP124" s="2"/>
      <c r="AQ124" s="99"/>
      <c r="AS124" s="9"/>
      <c r="AT124" s="72"/>
      <c r="AU124" s="72"/>
      <c r="AV124" s="72"/>
      <c r="AW124" s="72"/>
      <c r="AX124" s="72"/>
      <c r="AY124" s="72"/>
      <c r="AZ124" s="72"/>
      <c r="BA124" s="72"/>
      <c r="BB124" s="72"/>
      <c r="BC124" s="68"/>
      <c r="BE124" s="9"/>
      <c r="BF124" s="72"/>
      <c r="BG124" s="72"/>
      <c r="BH124" s="72"/>
      <c r="BI124" s="72"/>
      <c r="BJ124" s="72"/>
      <c r="BK124" s="72"/>
      <c r="BL124" s="72"/>
      <c r="BM124" s="72"/>
      <c r="BN124" s="72"/>
      <c r="BO124" s="68"/>
      <c r="BQ124" s="9"/>
      <c r="BR124" s="72"/>
      <c r="BS124" s="72"/>
      <c r="BT124" s="72"/>
      <c r="BU124" s="72"/>
      <c r="BV124" s="72"/>
      <c r="BW124" s="72"/>
      <c r="BX124" s="72"/>
      <c r="BY124" s="72"/>
      <c r="BZ124" s="72"/>
      <c r="CA124" s="68"/>
      <c r="CC124" s="9"/>
      <c r="CD124" s="72"/>
      <c r="CE124" s="72"/>
      <c r="CF124" s="72"/>
      <c r="CG124" s="72"/>
      <c r="CH124" s="72"/>
      <c r="CI124" s="72"/>
      <c r="CJ124" s="72"/>
      <c r="CK124" s="72"/>
      <c r="CL124" s="72"/>
      <c r="CM124" s="68"/>
      <c r="CO124" s="9"/>
      <c r="CP124" s="72"/>
      <c r="CQ124" s="72"/>
      <c r="CR124" s="72"/>
      <c r="CS124" s="72"/>
      <c r="CT124" s="72"/>
      <c r="CU124" s="72"/>
      <c r="CV124" s="72"/>
      <c r="CW124" s="72"/>
      <c r="CX124" s="72"/>
      <c r="CY124" s="68"/>
    </row>
    <row r="125" spans="32:103" x14ac:dyDescent="0.3">
      <c r="AF125" s="8"/>
      <c r="AG125" s="68"/>
      <c r="AH125" s="72"/>
      <c r="AI125" s="72"/>
      <c r="AJ125" s="72"/>
      <c r="AK125" s="72"/>
      <c r="AL125" s="72"/>
      <c r="AM125" s="72"/>
      <c r="AN125" s="72"/>
      <c r="AO125" s="72"/>
      <c r="AP125" s="2"/>
      <c r="AQ125" s="99"/>
      <c r="AS125" s="9"/>
      <c r="AT125" s="72"/>
      <c r="AU125" s="72"/>
      <c r="AV125" s="72"/>
      <c r="AW125" s="72"/>
      <c r="AX125" s="72"/>
      <c r="AY125" s="72"/>
      <c r="AZ125" s="72"/>
      <c r="BA125" s="72"/>
      <c r="BB125" s="72"/>
      <c r="BC125" s="68"/>
      <c r="BE125" s="9"/>
      <c r="BF125" s="72"/>
      <c r="BG125" s="72"/>
      <c r="BH125" s="72"/>
      <c r="BI125" s="72"/>
      <c r="BJ125" s="72"/>
      <c r="BK125" s="72"/>
      <c r="BL125" s="72"/>
      <c r="BM125" s="72"/>
      <c r="BN125" s="72"/>
      <c r="BO125" s="68"/>
      <c r="BQ125" s="9"/>
      <c r="BR125" s="72"/>
      <c r="BS125" s="72"/>
      <c r="BT125" s="72"/>
      <c r="BU125" s="72"/>
      <c r="BV125" s="72"/>
      <c r="BW125" s="72"/>
      <c r="BX125" s="72"/>
      <c r="BY125" s="72"/>
      <c r="BZ125" s="72"/>
      <c r="CA125" s="68"/>
      <c r="CC125" s="9"/>
      <c r="CD125" s="72"/>
      <c r="CE125" s="72"/>
      <c r="CF125" s="72"/>
      <c r="CG125" s="72"/>
      <c r="CH125" s="72"/>
      <c r="CI125" s="72"/>
      <c r="CJ125" s="72"/>
      <c r="CK125" s="72"/>
      <c r="CL125" s="72"/>
      <c r="CM125" s="68"/>
      <c r="CO125" s="9"/>
      <c r="CP125" s="72"/>
      <c r="CQ125" s="72"/>
      <c r="CR125" s="72"/>
      <c r="CS125" s="72"/>
      <c r="CT125" s="72"/>
      <c r="CU125" s="72"/>
      <c r="CV125" s="72"/>
      <c r="CW125" s="72"/>
      <c r="CX125" s="72"/>
      <c r="CY125" s="68"/>
    </row>
    <row r="126" spans="32:103" x14ac:dyDescent="0.3">
      <c r="AF126" s="8"/>
      <c r="AG126" s="68"/>
      <c r="AH126" s="72"/>
      <c r="AI126" s="72"/>
      <c r="AJ126" s="72"/>
      <c r="AK126" s="72"/>
      <c r="AL126" s="72"/>
      <c r="AM126" s="72"/>
      <c r="AN126" s="72"/>
      <c r="AO126" s="72"/>
      <c r="AP126" s="2"/>
      <c r="AQ126" s="99"/>
      <c r="AS126" s="9"/>
      <c r="AT126" s="72"/>
      <c r="AU126" s="72"/>
      <c r="AV126" s="72"/>
      <c r="AW126" s="72"/>
      <c r="AX126" s="72"/>
      <c r="AY126" s="72"/>
      <c r="AZ126" s="72"/>
      <c r="BA126" s="72"/>
      <c r="BB126" s="72"/>
      <c r="BC126" s="68"/>
      <c r="BE126" s="9"/>
      <c r="BF126" s="72"/>
      <c r="BG126" s="72"/>
      <c r="BH126" s="72"/>
      <c r="BI126" s="72"/>
      <c r="BJ126" s="72"/>
      <c r="BK126" s="72"/>
      <c r="BL126" s="72"/>
      <c r="BM126" s="72"/>
      <c r="BN126" s="72"/>
      <c r="BO126" s="68"/>
      <c r="BQ126" s="9"/>
      <c r="BR126" s="72"/>
      <c r="BS126" s="72"/>
      <c r="BT126" s="72"/>
      <c r="BU126" s="72"/>
      <c r="BV126" s="72"/>
      <c r="BW126" s="72"/>
      <c r="BX126" s="72"/>
      <c r="BY126" s="72"/>
      <c r="BZ126" s="72"/>
      <c r="CA126" s="68"/>
      <c r="CC126" s="9"/>
      <c r="CD126" s="72"/>
      <c r="CE126" s="72"/>
      <c r="CF126" s="72"/>
      <c r="CG126" s="72"/>
      <c r="CH126" s="72"/>
      <c r="CI126" s="72"/>
      <c r="CJ126" s="72"/>
      <c r="CK126" s="72"/>
      <c r="CL126" s="72"/>
      <c r="CM126" s="68"/>
      <c r="CO126" s="9"/>
      <c r="CP126" s="72"/>
      <c r="CQ126" s="72"/>
      <c r="CR126" s="72"/>
      <c r="CS126" s="72"/>
      <c r="CT126" s="72"/>
      <c r="CU126" s="72"/>
      <c r="CV126" s="72"/>
      <c r="CW126" s="72"/>
      <c r="CX126" s="72"/>
      <c r="CY126" s="68"/>
    </row>
    <row r="127" spans="32:103" x14ac:dyDescent="0.3">
      <c r="AF127" s="8"/>
      <c r="AG127" s="68"/>
      <c r="AH127" s="72"/>
      <c r="AI127" s="72"/>
      <c r="AJ127" s="72"/>
      <c r="AK127" s="72"/>
      <c r="AL127" s="72"/>
      <c r="AM127" s="72"/>
      <c r="AN127" s="72"/>
      <c r="AO127" s="72"/>
      <c r="AP127" s="2"/>
      <c r="AQ127" s="99"/>
      <c r="AS127" s="9"/>
      <c r="AT127" s="72"/>
      <c r="AU127" s="72"/>
      <c r="AV127" s="72"/>
      <c r="AW127" s="72"/>
      <c r="AX127" s="72"/>
      <c r="AY127" s="72"/>
      <c r="AZ127" s="72"/>
      <c r="BA127" s="72"/>
      <c r="BB127" s="72"/>
      <c r="BC127" s="68"/>
      <c r="BE127" s="9"/>
      <c r="BF127" s="72"/>
      <c r="BG127" s="72"/>
      <c r="BH127" s="72"/>
      <c r="BI127" s="72"/>
      <c r="BJ127" s="72"/>
      <c r="BK127" s="72"/>
      <c r="BL127" s="72"/>
      <c r="BM127" s="72"/>
      <c r="BN127" s="72"/>
      <c r="BO127" s="68"/>
      <c r="BQ127" s="9"/>
      <c r="BR127" s="72"/>
      <c r="BS127" s="72"/>
      <c r="BT127" s="72"/>
      <c r="BU127" s="72"/>
      <c r="BV127" s="72"/>
      <c r="BW127" s="72"/>
      <c r="BX127" s="72"/>
      <c r="BY127" s="72"/>
      <c r="BZ127" s="72"/>
      <c r="CA127" s="68"/>
      <c r="CC127" s="9"/>
      <c r="CD127" s="72"/>
      <c r="CE127" s="72"/>
      <c r="CF127" s="72"/>
      <c r="CG127" s="72"/>
      <c r="CH127" s="72"/>
      <c r="CI127" s="72"/>
      <c r="CJ127" s="72"/>
      <c r="CK127" s="72"/>
      <c r="CL127" s="72"/>
      <c r="CM127" s="68"/>
      <c r="CO127" s="9"/>
      <c r="CP127" s="72"/>
      <c r="CQ127" s="72"/>
      <c r="CR127" s="72"/>
      <c r="CS127" s="72"/>
      <c r="CT127" s="72"/>
      <c r="CU127" s="72"/>
      <c r="CV127" s="72"/>
      <c r="CW127" s="72"/>
      <c r="CX127" s="72"/>
      <c r="CY127" s="68"/>
    </row>
    <row r="128" spans="32:103" x14ac:dyDescent="0.3">
      <c r="AF128" s="8"/>
      <c r="AG128" s="68"/>
      <c r="AH128" s="72"/>
      <c r="AI128" s="72"/>
      <c r="AJ128" s="72"/>
      <c r="AK128" s="72"/>
      <c r="AL128" s="72"/>
      <c r="AM128" s="72"/>
      <c r="AN128" s="72"/>
      <c r="AO128" s="72"/>
      <c r="AP128" s="2"/>
      <c r="AQ128" s="99"/>
      <c r="AS128" s="9"/>
      <c r="AT128" s="72"/>
      <c r="AU128" s="72"/>
      <c r="AV128" s="72"/>
      <c r="AW128" s="72"/>
      <c r="AX128" s="72"/>
      <c r="AY128" s="72"/>
      <c r="AZ128" s="72"/>
      <c r="BA128" s="72"/>
      <c r="BB128" s="72"/>
      <c r="BC128" s="68"/>
      <c r="BE128" s="9"/>
      <c r="BF128" s="72"/>
      <c r="BG128" s="72"/>
      <c r="BH128" s="72"/>
      <c r="BI128" s="72"/>
      <c r="BJ128" s="72"/>
      <c r="BK128" s="72"/>
      <c r="BL128" s="72"/>
      <c r="BM128" s="72"/>
      <c r="BN128" s="72"/>
      <c r="BO128" s="68"/>
      <c r="BQ128" s="9"/>
      <c r="BR128" s="72"/>
      <c r="BS128" s="72"/>
      <c r="BT128" s="72"/>
      <c r="BU128" s="72"/>
      <c r="BV128" s="72"/>
      <c r="BW128" s="72"/>
      <c r="BX128" s="72"/>
      <c r="BY128" s="72"/>
      <c r="BZ128" s="72"/>
      <c r="CA128" s="68"/>
      <c r="CC128" s="9"/>
      <c r="CD128" s="72"/>
      <c r="CE128" s="72"/>
      <c r="CF128" s="72"/>
      <c r="CG128" s="72"/>
      <c r="CH128" s="72"/>
      <c r="CI128" s="72"/>
      <c r="CJ128" s="72"/>
      <c r="CK128" s="72"/>
      <c r="CL128" s="72"/>
      <c r="CM128" s="68"/>
      <c r="CO128" s="9"/>
      <c r="CP128" s="72"/>
      <c r="CQ128" s="72"/>
      <c r="CR128" s="72"/>
      <c r="CS128" s="72"/>
      <c r="CT128" s="72"/>
      <c r="CU128" s="72"/>
      <c r="CV128" s="72"/>
      <c r="CW128" s="72"/>
      <c r="CX128" s="72"/>
      <c r="CY128" s="68"/>
    </row>
    <row r="129" spans="32:103" x14ac:dyDescent="0.3">
      <c r="AF129" s="8"/>
      <c r="AG129" s="68"/>
      <c r="AH129" s="72"/>
      <c r="AI129" s="72"/>
      <c r="AJ129" s="72"/>
      <c r="AK129" s="72"/>
      <c r="AL129" s="72"/>
      <c r="AM129" s="72"/>
      <c r="AN129" s="72"/>
      <c r="AO129" s="72"/>
      <c r="AP129" s="2"/>
      <c r="AQ129" s="99"/>
      <c r="AS129" s="9"/>
      <c r="AT129" s="72"/>
      <c r="AU129" s="72"/>
      <c r="AV129" s="72"/>
      <c r="AW129" s="72"/>
      <c r="AX129" s="72"/>
      <c r="AY129" s="72"/>
      <c r="AZ129" s="72"/>
      <c r="BA129" s="72"/>
      <c r="BB129" s="72"/>
      <c r="BC129" s="68"/>
      <c r="BE129" s="9"/>
      <c r="BF129" s="72"/>
      <c r="BG129" s="72"/>
      <c r="BH129" s="72"/>
      <c r="BI129" s="72"/>
      <c r="BJ129" s="72"/>
      <c r="BK129" s="72"/>
      <c r="BL129" s="72"/>
      <c r="BM129" s="72"/>
      <c r="BN129" s="72"/>
      <c r="BO129" s="68"/>
      <c r="BQ129" s="9"/>
      <c r="BR129" s="72"/>
      <c r="BS129" s="72"/>
      <c r="BT129" s="72"/>
      <c r="BU129" s="72"/>
      <c r="BV129" s="72"/>
      <c r="BW129" s="72"/>
      <c r="BX129" s="72"/>
      <c r="BY129" s="72"/>
      <c r="BZ129" s="72"/>
      <c r="CA129" s="68"/>
      <c r="CC129" s="9"/>
      <c r="CD129" s="72"/>
      <c r="CE129" s="72"/>
      <c r="CF129" s="72"/>
      <c r="CG129" s="72"/>
      <c r="CH129" s="72"/>
      <c r="CI129" s="72"/>
      <c r="CJ129" s="72"/>
      <c r="CK129" s="72"/>
      <c r="CL129" s="72"/>
      <c r="CM129" s="68"/>
      <c r="CO129" s="9"/>
      <c r="CP129" s="72"/>
      <c r="CQ129" s="72"/>
      <c r="CR129" s="72"/>
      <c r="CS129" s="72"/>
      <c r="CT129" s="72"/>
      <c r="CU129" s="72"/>
      <c r="CV129" s="72"/>
      <c r="CW129" s="72"/>
      <c r="CX129" s="72"/>
      <c r="CY129" s="68"/>
    </row>
    <row r="130" spans="32:103" x14ac:dyDescent="0.3">
      <c r="AF130" s="8"/>
      <c r="AG130" s="68"/>
      <c r="AH130" s="72"/>
      <c r="AI130" s="72"/>
      <c r="AJ130" s="72"/>
      <c r="AK130" s="72"/>
      <c r="AL130" s="72"/>
      <c r="AM130" s="72"/>
      <c r="AN130" s="72"/>
      <c r="AO130" s="72"/>
      <c r="AP130" s="2"/>
      <c r="AQ130" s="99"/>
      <c r="AS130" s="9"/>
      <c r="AT130" s="72"/>
      <c r="AU130" s="72"/>
      <c r="AV130" s="72"/>
      <c r="AW130" s="72"/>
      <c r="AX130" s="72"/>
      <c r="AY130" s="72"/>
      <c r="AZ130" s="72"/>
      <c r="BA130" s="72"/>
      <c r="BB130" s="72"/>
      <c r="BC130" s="68"/>
      <c r="BE130" s="9"/>
      <c r="BF130" s="72"/>
      <c r="BG130" s="72"/>
      <c r="BH130" s="72"/>
      <c r="BI130" s="72"/>
      <c r="BJ130" s="72"/>
      <c r="BK130" s="72"/>
      <c r="BL130" s="72"/>
      <c r="BM130" s="72"/>
      <c r="BN130" s="72"/>
      <c r="BO130" s="68"/>
      <c r="BQ130" s="9"/>
      <c r="BR130" s="72"/>
      <c r="BS130" s="72"/>
      <c r="BT130" s="72"/>
      <c r="BU130" s="72"/>
      <c r="BV130" s="72"/>
      <c r="BW130" s="72"/>
      <c r="BX130" s="72"/>
      <c r="BY130" s="72"/>
      <c r="BZ130" s="72"/>
      <c r="CA130" s="68"/>
      <c r="CC130" s="9"/>
      <c r="CD130" s="72"/>
      <c r="CE130" s="72"/>
      <c r="CF130" s="72"/>
      <c r="CG130" s="72"/>
      <c r="CH130" s="72"/>
      <c r="CI130" s="72"/>
      <c r="CJ130" s="72"/>
      <c r="CK130" s="72"/>
      <c r="CL130" s="72"/>
      <c r="CM130" s="68"/>
      <c r="CO130" s="9"/>
      <c r="CP130" s="72"/>
      <c r="CQ130" s="72"/>
      <c r="CR130" s="72"/>
      <c r="CS130" s="72"/>
      <c r="CT130" s="72"/>
      <c r="CU130" s="72"/>
      <c r="CV130" s="72"/>
      <c r="CW130" s="72"/>
      <c r="CX130" s="72"/>
      <c r="CY130" s="68"/>
    </row>
    <row r="131" spans="32:103" x14ac:dyDescent="0.3">
      <c r="AF131" s="8"/>
      <c r="AG131" s="68"/>
      <c r="AH131" s="72"/>
      <c r="AI131" s="72"/>
      <c r="AJ131" s="72"/>
      <c r="AK131" s="72"/>
      <c r="AL131" s="72"/>
      <c r="AM131" s="72"/>
      <c r="AN131" s="72"/>
      <c r="AO131" s="72"/>
      <c r="AP131" s="2"/>
      <c r="AQ131" s="99"/>
      <c r="AS131" s="9"/>
      <c r="AT131" s="72"/>
      <c r="AU131" s="72"/>
      <c r="AV131" s="72"/>
      <c r="AW131" s="72"/>
      <c r="AX131" s="72"/>
      <c r="AY131" s="72"/>
      <c r="AZ131" s="72"/>
      <c r="BA131" s="72"/>
      <c r="BB131" s="72"/>
      <c r="BC131" s="68"/>
      <c r="BE131" s="9"/>
      <c r="BF131" s="72"/>
      <c r="BG131" s="72"/>
      <c r="BH131" s="72"/>
      <c r="BI131" s="72"/>
      <c r="BJ131" s="72"/>
      <c r="BK131" s="72"/>
      <c r="BL131" s="72"/>
      <c r="BM131" s="72"/>
      <c r="BN131" s="72"/>
      <c r="BO131" s="68"/>
      <c r="BQ131" s="9"/>
      <c r="BR131" s="72"/>
      <c r="BS131" s="72"/>
      <c r="BT131" s="72"/>
      <c r="BU131" s="72"/>
      <c r="BV131" s="72"/>
      <c r="BW131" s="72"/>
      <c r="BX131" s="72"/>
      <c r="BY131" s="72"/>
      <c r="BZ131" s="72"/>
      <c r="CA131" s="68"/>
      <c r="CC131" s="9"/>
      <c r="CD131" s="72"/>
      <c r="CE131" s="72"/>
      <c r="CF131" s="72"/>
      <c r="CG131" s="72"/>
      <c r="CH131" s="72"/>
      <c r="CI131" s="72"/>
      <c r="CJ131" s="72"/>
      <c r="CK131" s="72"/>
      <c r="CL131" s="72"/>
      <c r="CM131" s="68"/>
      <c r="CO131" s="9"/>
      <c r="CP131" s="72"/>
      <c r="CQ131" s="72"/>
      <c r="CR131" s="72"/>
      <c r="CS131" s="72"/>
      <c r="CT131" s="72"/>
      <c r="CU131" s="72"/>
      <c r="CV131" s="72"/>
      <c r="CW131" s="72"/>
      <c r="CX131" s="72"/>
      <c r="CY131" s="68"/>
    </row>
    <row r="132" spans="32:103" x14ac:dyDescent="0.3">
      <c r="AF132" s="8"/>
      <c r="AG132" s="68"/>
      <c r="AH132" s="72"/>
      <c r="AI132" s="72"/>
      <c r="AJ132" s="72"/>
      <c r="AK132" s="72"/>
      <c r="AL132" s="72"/>
      <c r="AM132" s="72"/>
      <c r="AN132" s="72"/>
      <c r="AO132" s="72"/>
      <c r="AP132" s="2"/>
      <c r="AQ132" s="99"/>
      <c r="AS132" s="9"/>
      <c r="AT132" s="72"/>
      <c r="AU132" s="72"/>
      <c r="AV132" s="72"/>
      <c r="AW132" s="72"/>
      <c r="AX132" s="72"/>
      <c r="AY132" s="72"/>
      <c r="AZ132" s="72"/>
      <c r="BA132" s="72"/>
      <c r="BB132" s="72"/>
      <c r="BC132" s="68"/>
      <c r="BE132" s="9"/>
      <c r="BF132" s="72"/>
      <c r="BG132" s="72"/>
      <c r="BH132" s="72"/>
      <c r="BI132" s="72"/>
      <c r="BJ132" s="72"/>
      <c r="BK132" s="72"/>
      <c r="BL132" s="72"/>
      <c r="BM132" s="72"/>
      <c r="BN132" s="72"/>
      <c r="BO132" s="68"/>
      <c r="BQ132" s="9"/>
      <c r="BR132" s="72"/>
      <c r="BS132" s="72"/>
      <c r="BT132" s="72"/>
      <c r="BU132" s="72"/>
      <c r="BV132" s="72"/>
      <c r="BW132" s="72"/>
      <c r="BX132" s="72"/>
      <c r="BY132" s="72"/>
      <c r="BZ132" s="72"/>
      <c r="CA132" s="68"/>
      <c r="CC132" s="9"/>
      <c r="CD132" s="72"/>
      <c r="CE132" s="72"/>
      <c r="CF132" s="72"/>
      <c r="CG132" s="72"/>
      <c r="CH132" s="72"/>
      <c r="CI132" s="72"/>
      <c r="CJ132" s="72"/>
      <c r="CK132" s="72"/>
      <c r="CL132" s="72"/>
      <c r="CM132" s="68"/>
      <c r="CO132" s="9"/>
      <c r="CP132" s="72"/>
      <c r="CQ132" s="72"/>
      <c r="CR132" s="72"/>
      <c r="CS132" s="72"/>
      <c r="CT132" s="72"/>
      <c r="CU132" s="72"/>
      <c r="CV132" s="72"/>
      <c r="CW132" s="72"/>
      <c r="CX132" s="72"/>
      <c r="CY132" s="68"/>
    </row>
    <row r="133" spans="32:103" x14ac:dyDescent="0.3">
      <c r="AF133" s="8"/>
      <c r="AG133" s="68"/>
      <c r="AH133" s="72"/>
      <c r="AI133" s="72"/>
      <c r="AJ133" s="72"/>
      <c r="AK133" s="72"/>
      <c r="AL133" s="72"/>
      <c r="AM133" s="72"/>
      <c r="AN133" s="72"/>
      <c r="AO133" s="72"/>
      <c r="AP133" s="2"/>
      <c r="AQ133" s="99"/>
      <c r="AS133" s="9"/>
      <c r="AT133" s="72"/>
      <c r="AU133" s="72"/>
      <c r="AV133" s="72"/>
      <c r="AW133" s="72"/>
      <c r="AX133" s="72"/>
      <c r="AY133" s="72"/>
      <c r="AZ133" s="72"/>
      <c r="BA133" s="72"/>
      <c r="BB133" s="72"/>
      <c r="BC133" s="68"/>
      <c r="BE133" s="9"/>
      <c r="BF133" s="72"/>
      <c r="BG133" s="72"/>
      <c r="BH133" s="72"/>
      <c r="BI133" s="72"/>
      <c r="BJ133" s="72"/>
      <c r="BK133" s="72"/>
      <c r="BL133" s="72"/>
      <c r="BM133" s="72"/>
      <c r="BN133" s="72"/>
      <c r="BO133" s="68"/>
      <c r="BQ133" s="9"/>
      <c r="BR133" s="72"/>
      <c r="BS133" s="72"/>
      <c r="BT133" s="72"/>
      <c r="BU133" s="72"/>
      <c r="BV133" s="72"/>
      <c r="BW133" s="72"/>
      <c r="BX133" s="72"/>
      <c r="BY133" s="72"/>
      <c r="BZ133" s="72"/>
      <c r="CA133" s="68"/>
      <c r="CC133" s="9"/>
      <c r="CD133" s="72"/>
      <c r="CE133" s="72"/>
      <c r="CF133" s="72"/>
      <c r="CG133" s="72"/>
      <c r="CH133" s="72"/>
      <c r="CI133" s="72"/>
      <c r="CJ133" s="72"/>
      <c r="CK133" s="72"/>
      <c r="CL133" s="72"/>
      <c r="CM133" s="68"/>
      <c r="CO133" s="9"/>
      <c r="CP133" s="72"/>
      <c r="CQ133" s="72"/>
      <c r="CR133" s="72"/>
      <c r="CS133" s="72"/>
      <c r="CT133" s="72"/>
      <c r="CU133" s="72"/>
      <c r="CV133" s="72"/>
      <c r="CW133" s="72"/>
      <c r="CX133" s="72"/>
      <c r="CY133" s="68"/>
    </row>
    <row r="134" spans="32:103" x14ac:dyDescent="0.3">
      <c r="AF134" s="8"/>
      <c r="AG134" s="68"/>
      <c r="AH134" s="72"/>
      <c r="AI134" s="72"/>
      <c r="AJ134" s="72"/>
      <c r="AK134" s="72"/>
      <c r="AL134" s="72"/>
      <c r="AM134" s="72"/>
      <c r="AN134" s="72"/>
      <c r="AO134" s="72"/>
      <c r="AP134" s="2"/>
      <c r="AQ134" s="99"/>
      <c r="AS134" s="9"/>
      <c r="AT134" s="72"/>
      <c r="AU134" s="72"/>
      <c r="AV134" s="72"/>
      <c r="AW134" s="72"/>
      <c r="AX134" s="72"/>
      <c r="AY134" s="72"/>
      <c r="AZ134" s="72"/>
      <c r="BA134" s="72"/>
      <c r="BB134" s="72"/>
      <c r="BC134" s="68"/>
      <c r="BE134" s="9"/>
      <c r="BF134" s="72"/>
      <c r="BG134" s="72"/>
      <c r="BH134" s="72"/>
      <c r="BI134" s="72"/>
      <c r="BJ134" s="72"/>
      <c r="BK134" s="72"/>
      <c r="BL134" s="72"/>
      <c r="BM134" s="72"/>
      <c r="BN134" s="72"/>
      <c r="BO134" s="68"/>
      <c r="BQ134" s="9"/>
      <c r="BR134" s="72"/>
      <c r="BS134" s="72"/>
      <c r="BT134" s="72"/>
      <c r="BU134" s="72"/>
      <c r="BV134" s="72"/>
      <c r="BW134" s="72"/>
      <c r="BX134" s="72"/>
      <c r="BY134" s="72"/>
      <c r="BZ134" s="72"/>
      <c r="CA134" s="68"/>
      <c r="CC134" s="9"/>
      <c r="CD134" s="72"/>
      <c r="CE134" s="72"/>
      <c r="CF134" s="72"/>
      <c r="CG134" s="72"/>
      <c r="CH134" s="72"/>
      <c r="CI134" s="72"/>
      <c r="CJ134" s="72"/>
      <c r="CK134" s="72"/>
      <c r="CL134" s="72"/>
      <c r="CM134" s="68"/>
      <c r="CO134" s="9"/>
      <c r="CP134" s="72"/>
      <c r="CQ134" s="72"/>
      <c r="CR134" s="72"/>
      <c r="CS134" s="72"/>
      <c r="CT134" s="72"/>
      <c r="CU134" s="72"/>
      <c r="CV134" s="72"/>
      <c r="CW134" s="72"/>
      <c r="CX134" s="72"/>
      <c r="CY134" s="68"/>
    </row>
    <row r="135" spans="32:103" x14ac:dyDescent="0.3">
      <c r="AF135" s="8"/>
      <c r="AG135" s="68"/>
      <c r="AH135" s="72"/>
      <c r="AI135" s="72"/>
      <c r="AJ135" s="72"/>
      <c r="AK135" s="72"/>
      <c r="AL135" s="72"/>
      <c r="AM135" s="72"/>
      <c r="AN135" s="72"/>
      <c r="AO135" s="72"/>
      <c r="AP135" s="2"/>
      <c r="AQ135" s="99"/>
      <c r="AS135" s="9"/>
      <c r="AT135" s="72"/>
      <c r="AU135" s="72"/>
      <c r="AV135" s="72"/>
      <c r="AW135" s="72"/>
      <c r="AX135" s="72"/>
      <c r="AY135" s="72"/>
      <c r="AZ135" s="72"/>
      <c r="BA135" s="72"/>
      <c r="BB135" s="72"/>
      <c r="BC135" s="68"/>
      <c r="BE135" s="9"/>
      <c r="BF135" s="72"/>
      <c r="BG135" s="72"/>
      <c r="BH135" s="72"/>
      <c r="BI135" s="72"/>
      <c r="BJ135" s="72"/>
      <c r="BK135" s="72"/>
      <c r="BL135" s="72"/>
      <c r="BM135" s="72"/>
      <c r="BN135" s="72"/>
      <c r="BO135" s="68"/>
      <c r="BQ135" s="9"/>
      <c r="BR135" s="72"/>
      <c r="BS135" s="72"/>
      <c r="BT135" s="72"/>
      <c r="BU135" s="72"/>
      <c r="BV135" s="72"/>
      <c r="BW135" s="72"/>
      <c r="BX135" s="72"/>
      <c r="BY135" s="72"/>
      <c r="BZ135" s="72"/>
      <c r="CA135" s="68"/>
      <c r="CC135" s="9"/>
      <c r="CD135" s="72"/>
      <c r="CE135" s="72"/>
      <c r="CF135" s="72"/>
      <c r="CG135" s="72"/>
      <c r="CH135" s="72"/>
      <c r="CI135" s="72"/>
      <c r="CJ135" s="72"/>
      <c r="CK135" s="72"/>
      <c r="CL135" s="72"/>
      <c r="CM135" s="68"/>
      <c r="CO135" s="9"/>
      <c r="CP135" s="72"/>
      <c r="CQ135" s="72"/>
      <c r="CR135" s="72"/>
      <c r="CS135" s="72"/>
      <c r="CT135" s="72"/>
      <c r="CU135" s="72"/>
      <c r="CV135" s="72"/>
      <c r="CW135" s="72"/>
      <c r="CX135" s="72"/>
      <c r="CY135" s="68"/>
    </row>
    <row r="136" spans="32:103" x14ac:dyDescent="0.3">
      <c r="AL136" s="72"/>
      <c r="AM136" s="72"/>
      <c r="AN136" s="72"/>
      <c r="AO136" s="72"/>
      <c r="AP136" s="2"/>
      <c r="AQ136" s="99"/>
      <c r="AS136" s="9"/>
      <c r="AT136" s="72"/>
      <c r="AU136" s="72"/>
      <c r="AV136" s="72"/>
      <c r="AW136" s="72"/>
      <c r="AX136" s="72"/>
      <c r="AY136" s="72"/>
      <c r="AZ136" s="72"/>
      <c r="BA136" s="72"/>
      <c r="BB136" s="72"/>
      <c r="BC136" s="68"/>
      <c r="BE136" s="9"/>
      <c r="BF136" s="72"/>
      <c r="BG136" s="72"/>
      <c r="BH136" s="72"/>
      <c r="BI136" s="72"/>
      <c r="BJ136" s="72"/>
      <c r="BK136" s="72"/>
      <c r="BL136" s="72"/>
      <c r="BM136" s="72"/>
      <c r="BN136" s="72"/>
      <c r="BO136" s="68"/>
      <c r="BQ136" s="9"/>
      <c r="BR136" s="72"/>
      <c r="BS136" s="72"/>
      <c r="BT136" s="72"/>
      <c r="BU136" s="72"/>
      <c r="BV136" s="72"/>
      <c r="BW136" s="72"/>
      <c r="BX136" s="72"/>
      <c r="BY136" s="72"/>
      <c r="BZ136" s="72"/>
      <c r="CA136" s="68"/>
      <c r="CC136" s="9"/>
      <c r="CD136" s="72"/>
      <c r="CE136" s="72"/>
      <c r="CF136" s="72"/>
      <c r="CG136" s="72"/>
      <c r="CH136" s="72"/>
      <c r="CI136" s="72"/>
      <c r="CJ136" s="72"/>
      <c r="CK136" s="72"/>
      <c r="CL136" s="72"/>
      <c r="CM136" s="68"/>
      <c r="CO136" s="9"/>
      <c r="CP136" s="72"/>
      <c r="CQ136" s="72"/>
      <c r="CR136" s="72"/>
      <c r="CS136" s="72"/>
      <c r="CT136" s="72"/>
      <c r="CU136" s="72"/>
      <c r="CV136" s="72"/>
      <c r="CW136" s="72"/>
      <c r="CX136" s="72"/>
      <c r="CY136" s="68"/>
    </row>
    <row r="137" spans="32:103" x14ac:dyDescent="0.3">
      <c r="AL137" s="72"/>
      <c r="AM137" s="72"/>
      <c r="AN137" s="72"/>
      <c r="AO137" s="72"/>
      <c r="AP137" s="2"/>
      <c r="AQ137" s="99"/>
      <c r="AS137" s="9"/>
      <c r="AT137" s="72"/>
      <c r="AU137" s="72"/>
      <c r="AV137" s="72"/>
      <c r="AW137" s="72"/>
      <c r="AX137" s="72"/>
      <c r="AY137" s="72"/>
      <c r="AZ137" s="72"/>
      <c r="BA137" s="72"/>
      <c r="BB137" s="72"/>
      <c r="BC137" s="68"/>
      <c r="BE137" s="9"/>
      <c r="BF137" s="72"/>
      <c r="BG137" s="72"/>
      <c r="BH137" s="72"/>
      <c r="BI137" s="72"/>
      <c r="BJ137" s="72"/>
      <c r="BK137" s="72"/>
      <c r="BL137" s="72"/>
      <c r="BM137" s="72"/>
      <c r="BN137" s="72"/>
      <c r="BO137" s="68"/>
      <c r="BQ137" s="9"/>
      <c r="BR137" s="72"/>
      <c r="BS137" s="72"/>
      <c r="BT137" s="72"/>
      <c r="BU137" s="72"/>
      <c r="BV137" s="72"/>
      <c r="BW137" s="72"/>
      <c r="BX137" s="72"/>
      <c r="BY137" s="72"/>
      <c r="BZ137" s="72"/>
      <c r="CA137" s="68"/>
      <c r="CC137" s="9"/>
      <c r="CD137" s="72"/>
      <c r="CE137" s="72"/>
      <c r="CF137" s="72"/>
      <c r="CG137" s="72"/>
      <c r="CH137" s="72"/>
      <c r="CI137" s="72"/>
      <c r="CJ137" s="72"/>
      <c r="CK137" s="72"/>
      <c r="CL137" s="72"/>
      <c r="CM137" s="68"/>
      <c r="CO137" s="9"/>
      <c r="CP137" s="72"/>
      <c r="CQ137" s="72"/>
      <c r="CR137" s="72"/>
      <c r="CS137" s="72"/>
      <c r="CT137" s="72"/>
      <c r="CU137" s="72"/>
      <c r="CV137" s="72"/>
      <c r="CW137" s="72"/>
      <c r="CX137" s="72"/>
      <c r="CY137" s="68"/>
    </row>
    <row r="138" spans="32:103" x14ac:dyDescent="0.3">
      <c r="AL138" s="72"/>
      <c r="AM138" s="72"/>
      <c r="AN138" s="72"/>
      <c r="AO138" s="72"/>
      <c r="AP138" s="2"/>
      <c r="AQ138" s="99"/>
      <c r="AS138" s="9"/>
      <c r="AT138" s="72"/>
      <c r="AU138" s="72"/>
      <c r="AV138" s="72"/>
      <c r="AW138" s="72"/>
      <c r="AX138" s="72"/>
      <c r="AY138" s="72"/>
      <c r="AZ138" s="72"/>
      <c r="BA138" s="72"/>
      <c r="BB138" s="72"/>
      <c r="BC138" s="68"/>
      <c r="BE138" s="9"/>
      <c r="BF138" s="72"/>
      <c r="BG138" s="72"/>
      <c r="BH138" s="72"/>
      <c r="BI138" s="72"/>
      <c r="BJ138" s="72"/>
      <c r="BK138" s="72"/>
      <c r="BL138" s="72"/>
      <c r="BM138" s="72"/>
      <c r="BN138" s="72"/>
      <c r="BO138" s="68"/>
      <c r="BQ138" s="9"/>
      <c r="BR138" s="72"/>
      <c r="BS138" s="72"/>
      <c r="BT138" s="72"/>
      <c r="BU138" s="72"/>
      <c r="BV138" s="72"/>
      <c r="BW138" s="72"/>
      <c r="BX138" s="72"/>
      <c r="BY138" s="72"/>
      <c r="BZ138" s="72"/>
      <c r="CA138" s="68"/>
      <c r="CC138" s="9"/>
      <c r="CD138" s="72"/>
      <c r="CE138" s="72"/>
      <c r="CF138" s="72"/>
      <c r="CG138" s="72"/>
      <c r="CH138" s="72"/>
      <c r="CI138" s="72"/>
      <c r="CJ138" s="72"/>
      <c r="CK138" s="72"/>
      <c r="CL138" s="72"/>
      <c r="CM138" s="68"/>
      <c r="CO138" s="9"/>
      <c r="CP138" s="72"/>
      <c r="CQ138" s="72"/>
      <c r="CR138" s="72"/>
      <c r="CS138" s="72"/>
      <c r="CT138" s="72"/>
      <c r="CU138" s="72"/>
      <c r="CV138" s="72"/>
      <c r="CW138" s="72"/>
      <c r="CX138" s="72"/>
      <c r="CY138" s="68"/>
    </row>
    <row r="139" spans="32:103" x14ac:dyDescent="0.3">
      <c r="AL139" s="72"/>
      <c r="AM139" s="72"/>
      <c r="AN139" s="72"/>
      <c r="AO139" s="72"/>
      <c r="AP139" s="2"/>
      <c r="AQ139" s="99"/>
      <c r="AS139" s="9"/>
      <c r="AT139" s="72"/>
      <c r="AU139" s="72"/>
      <c r="AV139" s="72"/>
      <c r="AW139" s="72"/>
      <c r="AX139" s="72"/>
      <c r="AY139" s="72"/>
      <c r="AZ139" s="72"/>
      <c r="BA139" s="72"/>
      <c r="BB139" s="72"/>
      <c r="BC139" s="68"/>
      <c r="BE139" s="9"/>
      <c r="BF139" s="72"/>
      <c r="BG139" s="72"/>
      <c r="BH139" s="72"/>
      <c r="BI139" s="72"/>
      <c r="BJ139" s="72"/>
      <c r="BK139" s="72"/>
      <c r="BL139" s="72"/>
      <c r="BM139" s="72"/>
      <c r="BN139" s="72"/>
      <c r="BO139" s="68"/>
      <c r="BQ139" s="9"/>
      <c r="BR139" s="72"/>
      <c r="BS139" s="72"/>
      <c r="BT139" s="72"/>
      <c r="BU139" s="72"/>
      <c r="BV139" s="72"/>
      <c r="BW139" s="72"/>
      <c r="BX139" s="72"/>
      <c r="BY139" s="72"/>
      <c r="BZ139" s="72"/>
      <c r="CA139" s="68"/>
      <c r="CC139" s="9"/>
      <c r="CD139" s="72"/>
      <c r="CE139" s="72"/>
      <c r="CF139" s="72"/>
      <c r="CG139" s="72"/>
      <c r="CH139" s="72"/>
      <c r="CI139" s="72"/>
      <c r="CJ139" s="72"/>
      <c r="CK139" s="72"/>
      <c r="CL139" s="72"/>
      <c r="CM139" s="68"/>
      <c r="CO139" s="9"/>
      <c r="CP139" s="72"/>
      <c r="CQ139" s="72"/>
      <c r="CR139" s="72"/>
      <c r="CS139" s="72"/>
      <c r="CT139" s="72"/>
      <c r="CU139" s="72"/>
      <c r="CV139" s="72"/>
      <c r="CW139" s="72"/>
      <c r="CX139" s="72"/>
      <c r="CY139" s="68"/>
    </row>
    <row r="140" spans="32:103" x14ac:dyDescent="0.3">
      <c r="AL140" s="72"/>
      <c r="AM140" s="72"/>
      <c r="AN140" s="72"/>
      <c r="AO140" s="72"/>
      <c r="AP140" s="2"/>
      <c r="AQ140" s="99"/>
      <c r="AS140" s="9"/>
      <c r="AT140" s="72"/>
      <c r="AU140" s="72"/>
      <c r="AV140" s="72"/>
      <c r="AW140" s="72"/>
      <c r="AX140" s="72"/>
      <c r="AY140" s="72"/>
      <c r="AZ140" s="72"/>
      <c r="BA140" s="72"/>
      <c r="BB140" s="72"/>
      <c r="BC140" s="68"/>
      <c r="BE140" s="9"/>
      <c r="BF140" s="72"/>
      <c r="BG140" s="72"/>
      <c r="BH140" s="72"/>
      <c r="BI140" s="72"/>
      <c r="BJ140" s="72"/>
      <c r="BK140" s="72"/>
      <c r="BL140" s="72"/>
      <c r="BM140" s="72"/>
      <c r="BN140" s="72"/>
      <c r="BO140" s="68"/>
      <c r="BQ140" s="9"/>
      <c r="BR140" s="72"/>
      <c r="BS140" s="72"/>
      <c r="BT140" s="72"/>
      <c r="BU140" s="72"/>
      <c r="BV140" s="72"/>
      <c r="BW140" s="72"/>
      <c r="BX140" s="72"/>
      <c r="BY140" s="72"/>
      <c r="BZ140" s="72"/>
      <c r="CA140" s="68"/>
      <c r="CC140" s="9"/>
      <c r="CD140" s="72"/>
      <c r="CE140" s="72"/>
      <c r="CF140" s="72"/>
      <c r="CG140" s="72"/>
      <c r="CH140" s="72"/>
      <c r="CI140" s="72"/>
      <c r="CJ140" s="72"/>
      <c r="CK140" s="72"/>
      <c r="CL140" s="72"/>
      <c r="CM140" s="68"/>
      <c r="CO140" s="9"/>
      <c r="CP140" s="72"/>
      <c r="CQ140" s="72"/>
      <c r="CR140" s="72"/>
      <c r="CS140" s="72"/>
      <c r="CT140" s="72"/>
      <c r="CU140" s="72"/>
      <c r="CV140" s="72"/>
      <c r="CW140" s="72"/>
      <c r="CX140" s="72"/>
      <c r="CY140" s="68"/>
    </row>
    <row r="141" spans="32:103" x14ac:dyDescent="0.3">
      <c r="AL141" s="72"/>
      <c r="AM141" s="72"/>
      <c r="AN141" s="72"/>
      <c r="AO141" s="72"/>
      <c r="AP141" s="2"/>
      <c r="AQ141" s="99"/>
      <c r="AS141" s="9"/>
      <c r="AT141" s="72"/>
      <c r="AU141" s="72"/>
      <c r="AV141" s="72"/>
      <c r="AW141" s="72"/>
      <c r="AX141" s="72"/>
      <c r="AY141" s="72"/>
      <c r="AZ141" s="72"/>
      <c r="BA141" s="72"/>
      <c r="BB141" s="72"/>
      <c r="BC141" s="68"/>
      <c r="BE141" s="9"/>
      <c r="BF141" s="72"/>
      <c r="BG141" s="72"/>
      <c r="BH141" s="72"/>
      <c r="BI141" s="72"/>
      <c r="BJ141" s="72"/>
      <c r="BK141" s="72"/>
      <c r="BL141" s="72"/>
      <c r="BM141" s="72"/>
      <c r="BN141" s="72"/>
      <c r="BO141" s="68"/>
      <c r="BQ141" s="9"/>
      <c r="BR141" s="72"/>
      <c r="BS141" s="72"/>
      <c r="BT141" s="72"/>
      <c r="BU141" s="72"/>
      <c r="BV141" s="72"/>
      <c r="BW141" s="72"/>
      <c r="BX141" s="72"/>
      <c r="BY141" s="72"/>
      <c r="BZ141" s="72"/>
      <c r="CA141" s="68"/>
      <c r="CC141" s="9"/>
      <c r="CD141" s="72"/>
      <c r="CE141" s="72"/>
      <c r="CF141" s="72"/>
      <c r="CG141" s="72"/>
      <c r="CH141" s="72"/>
      <c r="CI141" s="72"/>
      <c r="CJ141" s="72"/>
      <c r="CK141" s="72"/>
      <c r="CL141" s="72"/>
      <c r="CM141" s="68"/>
      <c r="CO141" s="9"/>
      <c r="CP141" s="72"/>
      <c r="CQ141" s="72"/>
      <c r="CR141" s="72"/>
      <c r="CS141" s="72"/>
      <c r="CT141" s="72"/>
      <c r="CU141" s="72"/>
      <c r="CV141" s="72"/>
      <c r="CW141" s="72"/>
      <c r="CX141" s="72"/>
      <c r="CY141" s="68"/>
    </row>
    <row r="142" spans="32:103" x14ac:dyDescent="0.3">
      <c r="AL142" s="72"/>
      <c r="AM142" s="72"/>
      <c r="AN142" s="72"/>
      <c r="AO142" s="72"/>
      <c r="AP142" s="2"/>
      <c r="AQ142" s="99"/>
      <c r="AS142" s="9"/>
      <c r="AT142" s="72"/>
      <c r="AU142" s="72"/>
      <c r="AV142" s="72"/>
      <c r="AW142" s="72"/>
      <c r="AX142" s="72"/>
      <c r="AY142" s="72"/>
      <c r="AZ142" s="72"/>
      <c r="BA142" s="72"/>
      <c r="BB142" s="72"/>
      <c r="BC142" s="68"/>
      <c r="BE142" s="9"/>
      <c r="BF142" s="72"/>
      <c r="BG142" s="72"/>
      <c r="BH142" s="72"/>
      <c r="BI142" s="72"/>
      <c r="BJ142" s="72"/>
      <c r="BK142" s="72"/>
      <c r="BL142" s="72"/>
      <c r="BM142" s="72"/>
      <c r="BN142" s="72"/>
      <c r="BO142" s="68"/>
      <c r="BQ142" s="9"/>
      <c r="BR142" s="72"/>
      <c r="BS142" s="72"/>
      <c r="BT142" s="72"/>
      <c r="BU142" s="72"/>
      <c r="BV142" s="72"/>
      <c r="BW142" s="72"/>
      <c r="BX142" s="72"/>
      <c r="BY142" s="72"/>
      <c r="BZ142" s="72"/>
      <c r="CA142" s="68"/>
      <c r="CC142" s="9"/>
      <c r="CD142" s="72"/>
      <c r="CE142" s="72"/>
      <c r="CF142" s="72"/>
      <c r="CG142" s="72"/>
      <c r="CH142" s="72"/>
      <c r="CI142" s="72"/>
      <c r="CJ142" s="72"/>
      <c r="CK142" s="72"/>
      <c r="CL142" s="72"/>
      <c r="CM142" s="68"/>
      <c r="CO142" s="9"/>
      <c r="CP142" s="72"/>
      <c r="CQ142" s="72"/>
      <c r="CR142" s="72"/>
      <c r="CS142" s="72"/>
      <c r="CT142" s="72"/>
      <c r="CU142" s="72"/>
      <c r="CV142" s="72"/>
      <c r="CW142" s="72"/>
      <c r="CX142" s="72"/>
      <c r="CY142" s="68"/>
    </row>
    <row r="143" spans="32:103" x14ac:dyDescent="0.3">
      <c r="AL143" s="72"/>
      <c r="AM143" s="72"/>
      <c r="AN143" s="72"/>
      <c r="AO143" s="72"/>
      <c r="AP143" s="2"/>
      <c r="AQ143" s="99"/>
      <c r="AS143" s="9"/>
      <c r="AT143" s="72"/>
      <c r="AU143" s="72"/>
      <c r="AV143" s="72"/>
      <c r="AW143" s="72"/>
      <c r="AX143" s="72"/>
      <c r="AY143" s="72"/>
      <c r="AZ143" s="72"/>
      <c r="BA143" s="72"/>
      <c r="BB143" s="72"/>
      <c r="BC143" s="68"/>
      <c r="BE143" s="9"/>
      <c r="BF143" s="72"/>
      <c r="BG143" s="72"/>
      <c r="BH143" s="72"/>
      <c r="BI143" s="72"/>
      <c r="BJ143" s="72"/>
      <c r="BK143" s="72"/>
      <c r="BL143" s="72"/>
      <c r="BM143" s="72"/>
      <c r="BN143" s="72"/>
      <c r="BO143" s="68"/>
      <c r="BQ143" s="9"/>
      <c r="BR143" s="72"/>
      <c r="BS143" s="72"/>
      <c r="BT143" s="72"/>
      <c r="BU143" s="72"/>
      <c r="BV143" s="72"/>
      <c r="BW143" s="72"/>
      <c r="BX143" s="72"/>
      <c r="BY143" s="72"/>
      <c r="BZ143" s="72"/>
      <c r="CA143" s="68"/>
      <c r="CC143" s="9"/>
      <c r="CD143" s="72"/>
      <c r="CE143" s="72"/>
      <c r="CF143" s="72"/>
      <c r="CG143" s="72"/>
      <c r="CH143" s="72"/>
      <c r="CI143" s="72"/>
      <c r="CJ143" s="72"/>
      <c r="CK143" s="72"/>
      <c r="CL143" s="72"/>
      <c r="CM143" s="68"/>
      <c r="CO143" s="9"/>
      <c r="CP143" s="72"/>
      <c r="CQ143" s="72"/>
      <c r="CR143" s="72"/>
      <c r="CS143" s="72"/>
      <c r="CT143" s="72"/>
      <c r="CU143" s="72"/>
      <c r="CV143" s="72"/>
      <c r="CW143" s="72"/>
      <c r="CX143" s="72"/>
      <c r="CY143" s="68"/>
    </row>
    <row r="144" spans="32:103" x14ac:dyDescent="0.3">
      <c r="AL144" s="72"/>
      <c r="AM144" s="72"/>
      <c r="AN144" s="72"/>
      <c r="AO144" s="72"/>
      <c r="AP144" s="2"/>
      <c r="AQ144" s="99"/>
      <c r="AS144" s="9"/>
      <c r="AT144" s="72"/>
      <c r="AU144" s="72"/>
      <c r="AV144" s="72"/>
      <c r="AW144" s="72"/>
      <c r="AX144" s="72"/>
      <c r="AY144" s="72"/>
      <c r="AZ144" s="72"/>
      <c r="BA144" s="72"/>
      <c r="BB144" s="72"/>
      <c r="BC144" s="68"/>
      <c r="BE144" s="9"/>
      <c r="BF144" s="72"/>
      <c r="BG144" s="72"/>
      <c r="BH144" s="72"/>
      <c r="BI144" s="72"/>
      <c r="BJ144" s="72"/>
      <c r="BK144" s="72"/>
      <c r="BL144" s="72"/>
      <c r="BM144" s="72"/>
      <c r="BN144" s="72"/>
      <c r="BO144" s="68"/>
      <c r="BQ144" s="9"/>
      <c r="BR144" s="72"/>
      <c r="BS144" s="72"/>
      <c r="BT144" s="72"/>
      <c r="BU144" s="72"/>
      <c r="BV144" s="72"/>
      <c r="BW144" s="72"/>
      <c r="BX144" s="72"/>
      <c r="BY144" s="72"/>
      <c r="BZ144" s="72"/>
      <c r="CA144" s="68"/>
      <c r="CC144" s="9"/>
      <c r="CD144" s="72"/>
      <c r="CE144" s="72"/>
      <c r="CF144" s="72"/>
      <c r="CG144" s="72"/>
      <c r="CH144" s="72"/>
      <c r="CI144" s="72"/>
      <c r="CJ144" s="72"/>
      <c r="CK144" s="72"/>
      <c r="CL144" s="72"/>
      <c r="CM144" s="68"/>
      <c r="CO144" s="9"/>
      <c r="CP144" s="72"/>
      <c r="CQ144" s="72"/>
      <c r="CR144" s="72"/>
      <c r="CS144" s="72"/>
      <c r="CT144" s="72"/>
      <c r="CU144" s="72"/>
      <c r="CV144" s="72"/>
      <c r="CW144" s="72"/>
      <c r="CX144" s="72"/>
      <c r="CY144" s="68"/>
    </row>
    <row r="145" spans="33:103" x14ac:dyDescent="0.3">
      <c r="AL145" s="72"/>
      <c r="AM145" s="72"/>
      <c r="AN145" s="72"/>
      <c r="AO145" s="72"/>
      <c r="AP145" s="2"/>
      <c r="AQ145" s="99"/>
      <c r="AS145" s="9"/>
      <c r="AT145" s="72"/>
      <c r="AU145" s="72"/>
      <c r="AV145" s="72"/>
      <c r="AW145" s="72"/>
      <c r="AX145" s="72"/>
      <c r="AY145" s="72"/>
      <c r="AZ145" s="72"/>
      <c r="BA145" s="72"/>
      <c r="BB145" s="72"/>
      <c r="BC145" s="68"/>
      <c r="BE145" s="9"/>
      <c r="BF145" s="72"/>
      <c r="BG145" s="72"/>
      <c r="BH145" s="72"/>
      <c r="BI145" s="72"/>
      <c r="BJ145" s="72"/>
      <c r="BK145" s="72"/>
      <c r="BL145" s="72"/>
      <c r="BM145" s="72"/>
      <c r="BN145" s="72"/>
      <c r="BO145" s="68"/>
      <c r="BQ145" s="9"/>
      <c r="BR145" s="72"/>
      <c r="BS145" s="72"/>
      <c r="BT145" s="72"/>
      <c r="BU145" s="72"/>
      <c r="BV145" s="72"/>
      <c r="BW145" s="72"/>
      <c r="BX145" s="72"/>
      <c r="BY145" s="72"/>
      <c r="BZ145" s="72"/>
      <c r="CA145" s="68"/>
      <c r="CC145" s="9"/>
      <c r="CD145" s="72"/>
      <c r="CE145" s="72"/>
      <c r="CF145" s="72"/>
      <c r="CG145" s="72"/>
      <c r="CH145" s="72"/>
      <c r="CI145" s="72"/>
      <c r="CJ145" s="72"/>
      <c r="CK145" s="72"/>
      <c r="CL145" s="72"/>
      <c r="CM145" s="68"/>
      <c r="CO145" s="9"/>
      <c r="CP145" s="72"/>
      <c r="CQ145" s="72"/>
      <c r="CR145" s="72"/>
      <c r="CS145" s="72"/>
      <c r="CT145" s="72"/>
      <c r="CU145" s="72"/>
      <c r="CV145" s="72"/>
      <c r="CW145" s="72"/>
      <c r="CX145" s="72"/>
      <c r="CY145" s="68"/>
    </row>
    <row r="146" spans="33:103" x14ac:dyDescent="0.3">
      <c r="AL146" s="72"/>
      <c r="AM146" s="72"/>
      <c r="AN146" s="72"/>
      <c r="AO146" s="72"/>
      <c r="AP146" s="2"/>
      <c r="AQ146" s="99"/>
      <c r="AS146" s="9"/>
      <c r="AT146" s="72"/>
      <c r="AU146" s="72"/>
      <c r="AV146" s="72"/>
      <c r="AW146" s="72"/>
      <c r="AX146" s="72"/>
      <c r="AY146" s="72"/>
      <c r="AZ146" s="72"/>
      <c r="BA146" s="72"/>
      <c r="BB146" s="72"/>
      <c r="BC146" s="68"/>
      <c r="BE146" s="9"/>
      <c r="BF146" s="72"/>
      <c r="BG146" s="72"/>
      <c r="BH146" s="72"/>
      <c r="BI146" s="72"/>
      <c r="BJ146" s="72"/>
      <c r="BK146" s="72"/>
      <c r="BL146" s="72"/>
      <c r="BM146" s="72"/>
      <c r="BN146" s="72"/>
      <c r="BO146" s="68"/>
      <c r="BQ146" s="9"/>
      <c r="BR146" s="72"/>
      <c r="BS146" s="72"/>
      <c r="BT146" s="72"/>
      <c r="BU146" s="72"/>
      <c r="BV146" s="72"/>
      <c r="BW146" s="72"/>
      <c r="BX146" s="72"/>
      <c r="BY146" s="72"/>
      <c r="BZ146" s="72"/>
      <c r="CA146" s="68"/>
      <c r="CC146" s="9"/>
      <c r="CD146" s="72"/>
      <c r="CE146" s="72"/>
      <c r="CF146" s="72"/>
      <c r="CG146" s="72"/>
      <c r="CH146" s="72"/>
      <c r="CI146" s="72"/>
      <c r="CJ146" s="72"/>
      <c r="CK146" s="72"/>
      <c r="CL146" s="72"/>
      <c r="CM146" s="68"/>
      <c r="CO146" s="9"/>
      <c r="CP146" s="72"/>
      <c r="CQ146" s="72"/>
      <c r="CR146" s="72"/>
      <c r="CS146" s="72"/>
      <c r="CT146" s="72"/>
      <c r="CU146" s="72"/>
      <c r="CV146" s="72"/>
      <c r="CW146" s="72"/>
      <c r="CX146" s="72"/>
      <c r="CY146" s="68"/>
    </row>
    <row r="147" spans="33:103" x14ac:dyDescent="0.3">
      <c r="AL147" s="72"/>
      <c r="AM147" s="72"/>
      <c r="AN147" s="72"/>
      <c r="AO147" s="72"/>
      <c r="AP147" s="2"/>
      <c r="AQ147" s="99"/>
      <c r="AS147" s="9"/>
      <c r="AT147" s="72"/>
      <c r="AU147" s="72"/>
      <c r="AV147" s="72"/>
      <c r="AW147" s="72"/>
      <c r="AX147" s="72"/>
      <c r="AY147" s="72"/>
      <c r="AZ147" s="72"/>
      <c r="BA147" s="72"/>
      <c r="BB147" s="72"/>
      <c r="BC147" s="68"/>
      <c r="BE147" s="9"/>
      <c r="BF147" s="72"/>
      <c r="BG147" s="72"/>
      <c r="BH147" s="72"/>
      <c r="BI147" s="72"/>
      <c r="BJ147" s="72"/>
      <c r="BK147" s="72"/>
      <c r="BL147" s="72"/>
      <c r="BM147" s="72"/>
      <c r="BN147" s="72"/>
      <c r="BO147" s="68"/>
      <c r="BQ147" s="9"/>
      <c r="BR147" s="72"/>
      <c r="BS147" s="72"/>
      <c r="BT147" s="72"/>
      <c r="BU147" s="72"/>
      <c r="BV147" s="72"/>
      <c r="BW147" s="72"/>
      <c r="BX147" s="72"/>
      <c r="BY147" s="72"/>
      <c r="BZ147" s="72"/>
      <c r="CA147" s="68"/>
      <c r="CC147" s="9"/>
      <c r="CD147" s="72"/>
      <c r="CE147" s="72"/>
      <c r="CF147" s="72"/>
      <c r="CG147" s="72"/>
      <c r="CH147" s="72"/>
      <c r="CI147" s="72"/>
      <c r="CJ147" s="72"/>
      <c r="CK147" s="72"/>
      <c r="CL147" s="72"/>
      <c r="CM147" s="68"/>
      <c r="CO147" s="9"/>
      <c r="CP147" s="72"/>
      <c r="CQ147" s="72"/>
      <c r="CR147" s="72"/>
      <c r="CS147" s="72"/>
      <c r="CT147" s="72"/>
      <c r="CU147" s="72"/>
      <c r="CV147" s="72"/>
      <c r="CW147" s="72"/>
      <c r="CX147" s="72"/>
      <c r="CY147" s="68"/>
    </row>
    <row r="148" spans="33:103" x14ac:dyDescent="0.3">
      <c r="AL148" s="72"/>
      <c r="AM148" s="72"/>
      <c r="AN148" s="72"/>
      <c r="AO148" s="72"/>
      <c r="AP148" s="2"/>
      <c r="AQ148" s="99"/>
      <c r="AS148" s="9"/>
      <c r="AT148" s="72"/>
      <c r="AU148" s="72"/>
      <c r="AV148" s="72"/>
      <c r="AW148" s="72"/>
      <c r="AX148" s="72"/>
      <c r="AY148" s="72"/>
      <c r="AZ148" s="72"/>
      <c r="BA148" s="72"/>
      <c r="BB148" s="72"/>
      <c r="BC148" s="68"/>
      <c r="BE148" s="9"/>
      <c r="BF148" s="72"/>
      <c r="BG148" s="72"/>
      <c r="BH148" s="72"/>
      <c r="BI148" s="72"/>
      <c r="BJ148" s="72"/>
      <c r="BK148" s="72"/>
      <c r="BL148" s="72"/>
      <c r="BM148" s="72"/>
      <c r="BN148" s="72"/>
      <c r="BO148" s="68"/>
      <c r="BQ148" s="9"/>
      <c r="BR148" s="72"/>
      <c r="BS148" s="72"/>
      <c r="BT148" s="72"/>
      <c r="BU148" s="72"/>
      <c r="BV148" s="72"/>
      <c r="BW148" s="72"/>
      <c r="BX148" s="72"/>
      <c r="BY148" s="72"/>
      <c r="BZ148" s="72"/>
      <c r="CA148" s="68"/>
      <c r="CC148" s="9"/>
      <c r="CD148" s="72"/>
      <c r="CE148" s="72"/>
      <c r="CF148" s="72"/>
      <c r="CG148" s="72"/>
      <c r="CH148" s="72"/>
      <c r="CI148" s="72"/>
      <c r="CJ148" s="72"/>
      <c r="CK148" s="72"/>
      <c r="CL148" s="72"/>
      <c r="CM148" s="68"/>
      <c r="CO148" s="9"/>
      <c r="CP148" s="72"/>
      <c r="CQ148" s="72"/>
      <c r="CR148" s="72"/>
      <c r="CS148" s="72"/>
      <c r="CT148" s="72"/>
      <c r="CU148" s="72"/>
      <c r="CV148" s="72"/>
      <c r="CW148" s="72"/>
      <c r="CX148" s="72"/>
      <c r="CY148" s="68"/>
    </row>
    <row r="149" spans="33:103" x14ac:dyDescent="0.3">
      <c r="AL149" s="72"/>
      <c r="AM149" s="72"/>
      <c r="AN149" s="72"/>
      <c r="AO149" s="72"/>
      <c r="AP149" s="2"/>
      <c r="AQ149" s="99"/>
    </row>
    <row r="156" spans="33:103" x14ac:dyDescent="0.3">
      <c r="AG156" s="2">
        <f>6.96/4</f>
        <v>1.74</v>
      </c>
      <c r="AP156" s="2"/>
    </row>
  </sheetData>
  <mergeCells count="2">
    <mergeCell ref="B13:C13"/>
    <mergeCell ref="B14:D14"/>
  </mergeCells>
  <hyperlinks>
    <hyperlink ref="F59" r:id="rId1"/>
    <hyperlink ref="B13" r:id="rId2"/>
    <hyperlink ref="B14" r:id="rId3" display="(NACA-REPORT-734, 1942)"/>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4625" r:id="rId7">
          <objectPr defaultSize="0" r:id="rId8">
            <anchor moveWithCells="1">
              <from>
                <xdr:col>5</xdr:col>
                <xdr:colOff>76200</xdr:colOff>
                <xdr:row>59</xdr:row>
                <xdr:rowOff>0</xdr:rowOff>
              </from>
              <to>
                <xdr:col>5</xdr:col>
                <xdr:colOff>99060</xdr:colOff>
                <xdr:row>59</xdr:row>
                <xdr:rowOff>0</xdr:rowOff>
              </to>
            </anchor>
          </objectPr>
        </oleObject>
      </mc:Choice>
      <mc:Fallback>
        <oleObject progId="Equation.3" shapeId="154625" r:id="rId7"/>
      </mc:Fallback>
    </mc:AlternateContent>
    <mc:AlternateContent xmlns:mc="http://schemas.openxmlformats.org/markup-compatibility/2006">
      <mc:Choice Requires="x14">
        <oleObject progId="Equation.3" shapeId="154626"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APPROXIMATION</vt:lpstr>
      <vt:lpstr>APPROXIMATION!Print_Area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2016-06-13T03:10:32Z</dcterms:modified>
  <cp:category>Engineering Spreadsheets; Analysis; AA-SM</cp:category>
  <cp:contentStatus>Released</cp:contentStatus>
</cp:coreProperties>
</file>