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 US" sheetId="41" r:id="rId2"/>
  </sheets>
  <externalReferences>
    <externalReference r:id="rId3"/>
  </externalReferences>
  <definedNames>
    <definedName name="_xlnm.Print_Area" localSheetId="1">'Main - US'!$A$8:$K$59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C37" i="41" l="1"/>
  <c r="C49" i="41" s="1"/>
  <c r="C41" i="41"/>
  <c r="G24" i="41" l="1"/>
  <c r="B12" i="41"/>
  <c r="F11" i="41"/>
  <c r="L10" i="41"/>
  <c r="F10" i="41"/>
  <c r="J9" i="41"/>
  <c r="F9" i="41"/>
  <c r="J8" i="41"/>
  <c r="F8" i="41"/>
  <c r="X7" i="41"/>
  <c r="X6" i="41"/>
  <c r="X5" i="41"/>
  <c r="X4" i="41"/>
  <c r="X3" i="41"/>
  <c r="X2" i="41"/>
  <c r="X1" i="41"/>
  <c r="G1" i="41" s="1"/>
  <c r="J10" i="41" s="1"/>
  <c r="C48" i="41"/>
  <c r="C47" i="41"/>
  <c r="C36" i="41"/>
  <c r="C35" i="41"/>
  <c r="C12" i="40" l="1"/>
  <c r="C39" i="41"/>
  <c r="C40" i="41"/>
  <c r="C45" i="41" l="1"/>
  <c r="C44" i="41"/>
  <c r="C43" i="41"/>
</calcChain>
</file>

<file path=xl/sharedStrings.xml><?xml version="1.0" encoding="utf-8"?>
<sst xmlns="http://schemas.openxmlformats.org/spreadsheetml/2006/main" count="114" uniqueCount="80">
  <si>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</si>
  <si>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</si>
  <si>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</si>
  <si>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</si>
  <si>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</si>
  <si>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</si>
  <si>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</si>
  <si>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</si>
  <si>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</si>
  <si>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</si>
  <si>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</si>
  <si>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</si>
  <si>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</si>
  <si>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</si>
  <si>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</si>
  <si>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</si>
  <si>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</si>
  <si>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</si>
  <si>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</si>
  <si>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</si>
  <si>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</si>
  <si>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</si>
  <si>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</si>
  <si>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</si>
  <si>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</si>
  <si>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</si>
  <si>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</si>
  <si>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</si>
  <si>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</si>
  <si>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</si>
  <si>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</si>
  <si>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</si>
  <si>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 xml:space="preserve">Page </t>
  </si>
  <si>
    <t>Title</t>
  </si>
  <si>
    <t>Sub</t>
  </si>
  <si>
    <t>Fig</t>
  </si>
  <si>
    <t>Table</t>
  </si>
  <si>
    <t>Running Counts</t>
  </si>
  <si>
    <t>Total Sheet Pages:</t>
  </si>
  <si>
    <t>AA-SM-026-041</t>
  </si>
  <si>
    <t>No</t>
  </si>
  <si>
    <t>Total Title No:</t>
  </si>
  <si>
    <t>A</t>
  </si>
  <si>
    <t>Total Sub No:</t>
  </si>
  <si>
    <t>FRAMEWORK ANALYSIS - VERTICAL CONCENTRATED LOAD,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</si>
  <si>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</si>
  <si>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</si>
  <si>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</si>
  <si>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</si>
  <si>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</si>
  <si>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</si>
  <si>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</si>
  <si>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</si>
  <si>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</si>
  <si>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</si>
  <si>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</si>
  <si>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</si>
  <si>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</si>
  <si>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</si>
  <si>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Q =</t>
  </si>
  <si>
    <t>lb (Applied Load)</t>
  </si>
  <si>
    <t xml:space="preserve">I₁ = </t>
  </si>
  <si>
    <t>in⁴ (Beam 2nd Moment of Area)</t>
  </si>
  <si>
    <t>I₂ =</t>
  </si>
  <si>
    <t>h =</t>
  </si>
  <si>
    <t>in (Height of Framework)</t>
  </si>
  <si>
    <t>L =</t>
  </si>
  <si>
    <t>in (total length of beam)</t>
  </si>
  <si>
    <t>Results:</t>
  </si>
  <si>
    <t>K =</t>
  </si>
  <si>
    <t>=</t>
  </si>
  <si>
    <r>
      <t>V</t>
    </r>
    <r>
      <rPr>
        <vertAlign val="subscript"/>
        <sz val="7"/>
        <rFont val="Calibri"/>
        <family val="2"/>
        <scheme val="minor"/>
      </rPr>
      <t>A</t>
    </r>
    <r>
      <rPr>
        <sz val="7"/>
        <rFont val="Calibri"/>
        <family val="2"/>
        <scheme val="minor"/>
      </rPr>
      <t xml:space="preserve"> </t>
    </r>
    <r>
      <rPr>
        <sz val="10"/>
        <rFont val="Calibri"/>
        <family val="2"/>
        <scheme val="minor"/>
      </rPr>
      <t>=</t>
    </r>
  </si>
  <si>
    <t>lb</t>
  </si>
  <si>
    <r>
      <t>V</t>
    </r>
    <r>
      <rPr>
        <vertAlign val="subscript"/>
        <sz val="7"/>
        <rFont val="Calibri"/>
        <family val="2"/>
        <scheme val="minor"/>
      </rPr>
      <t>E</t>
    </r>
    <r>
      <rPr>
        <sz val="7"/>
        <rFont val="Calibri"/>
        <family val="2"/>
        <scheme val="minor"/>
      </rPr>
      <t xml:space="preserve"> </t>
    </r>
    <r>
      <rPr>
        <sz val="10"/>
        <rFont val="Calibri"/>
        <family val="2"/>
        <scheme val="minor"/>
      </rPr>
      <t>=</t>
    </r>
  </si>
  <si>
    <t>H =</t>
  </si>
  <si>
    <t>To display formula values or variables using the xln &amp; xlv functions, you need the XL-Viking add-in.</t>
  </si>
  <si>
    <t>The free version is available here:</t>
  </si>
  <si>
    <t>www.XL-Viking.com</t>
  </si>
  <si>
    <t>S. Abbott</t>
  </si>
  <si>
    <t>27/08/2017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</si>
</sst>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b/>
      <sz val="10"/>
      <color theme="1"/>
      <name val="Calibri"/>
      <family val="2"/>
      <scheme val="minor"/>
    </font>
    <font>
      <sz val="10"/>
      <color rgb="FF0000FF"/>
      <name val="Calibri"/>
      <family val="2"/>
      <scheme val="minor"/>
    </font>
    <font>
      <sz val="10"/>
      <color indexed="12"/>
      <name val="Calibri"/>
      <family val="2"/>
      <scheme val="minor"/>
    </font>
    <font>
      <vertAlign val="subscript"/>
      <sz val="7"/>
      <name val="Calibri"/>
      <family val="2"/>
      <scheme val="minor"/>
    </font>
    <fon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cellStyleXfs>
  <cellXfs count="89">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4" fillId="0" borderId="0" xfId="3" applyFont="1"/>
    <xf numFmtId="0" fontId="6" fillId="0" borderId="0" xfId="3" applyFont="1" applyProtection="1">
      <protection locked="0"/>
    </xf>
    <xf numFmtId="0" fontId="5" fillId="0" borderId="0" xfId="3" applyFont="1" applyAlignment="1" applyProtection="1">
      <alignment horizontal="right" vertical="center"/>
      <protection locked="0"/>
    </xf>
    <xf numFmtId="1" fontId="5" fillId="0" borderId="0" xfId="3" applyNumberFormat="1" applyFont="1" applyAlignment="1" applyProtection="1">
      <alignment horizontal="left" vertical="center"/>
      <protection locked="0"/>
    </xf>
    <xf numFmtId="0" fontId="5" fillId="0" borderId="0" xfId="3" applyFont="1" applyAlignment="1" applyProtection="1">
      <alignment vertical="center"/>
      <protection locked="0"/>
    </xf>
    <xf numFmtId="0" fontId="5" fillId="0" borderId="0" xfId="3" quotePrefix="1" applyFont="1" applyAlignment="1" applyProtection="1">
      <alignment horizontal="right" vertical="center"/>
      <protection locked="0"/>
    </xf>
    <xf numFmtId="0" fontId="5" fillId="0" borderId="0" xfId="3" applyFont="1" applyAlignment="1" applyProtection="1">
      <alignment horizontal="left" vertical="center"/>
      <protection locked="0"/>
    </xf>
    <xf numFmtId="164" fontId="16"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164" fontId="5" fillId="0" borderId="0" xfId="3" applyNumberFormat="1" applyFont="1"/>
    <xf numFmtId="0" fontId="5" fillId="0" borderId="0" xfId="3" quotePrefix="1" applyFont="1" applyAlignment="1" applyProtection="1">
      <alignment vertical="center"/>
      <protection locked="0"/>
    </xf>
    <xf numFmtId="0" fontId="5" fillId="0" borderId="0" xfId="3" quotePrefix="1" applyFont="1" applyBorder="1" applyProtection="1">
      <protection locked="0"/>
    </xf>
    <xf numFmtId="1" fontId="5" fillId="0" borderId="0" xfId="3" quotePrefix="1" applyNumberFormat="1" applyFont="1" applyAlignment="1" applyProtection="1">
      <alignment vertical="center"/>
      <protection locked="0"/>
    </xf>
    <xf numFmtId="2" fontId="16"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2" fontId="5" fillId="0" borderId="0" xfId="3" applyNumberFormat="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0" fontId="5" fillId="0" borderId="0" xfId="3" quotePrefix="1" applyFont="1" applyAlignment="1" applyProtection="1">
      <alignment horizontal="left" vertical="center"/>
      <protection locked="0"/>
    </xf>
    <xf numFmtId="1" fontId="5" fillId="0" borderId="0" xfId="3" applyNumberFormat="1" applyFont="1" applyFill="1" applyAlignment="1" applyProtection="1">
      <alignment horizontal="right" vertical="center"/>
      <protection locked="0"/>
    </xf>
    <xf numFmtId="1" fontId="6" fillId="0" borderId="0" xfId="3" applyNumberFormat="1" applyFont="1" applyBorder="1" applyAlignment="1" applyProtection="1">
      <alignment horizontal="right"/>
      <protection locked="0"/>
    </xf>
    <xf numFmtId="0" fontId="19" fillId="0" borderId="0" xfId="3" applyFont="1" applyAlignment="1">
      <alignment horizontal="centerContinuous"/>
    </xf>
    <xf numFmtId="0" fontId="20" fillId="0" borderId="0" xfId="3" applyFont="1" applyAlignment="1">
      <alignment horizontal="centerContinuous"/>
    </xf>
    <xf numFmtId="0" fontId="21" fillId="0" borderId="0" xfId="3" applyFont="1" applyBorder="1" applyAlignment="1" applyProtection="1">
      <alignment horizontal="centerContinuous"/>
      <protection locked="0"/>
    </xf>
    <xf numFmtId="0" fontId="19" fillId="0" borderId="0" xfId="3" applyFont="1"/>
    <xf numFmtId="0" fontId="19" fillId="0" borderId="0" xfId="3" applyFont="1" applyBorder="1" applyProtection="1">
      <protection locked="0"/>
    </xf>
    <xf numFmtId="0" fontId="22" fillId="0" borderId="0" xfId="3" applyFont="1" applyBorder="1" applyAlignment="1" applyProtection="1">
      <alignment horizontal="right"/>
      <protection locked="0"/>
    </xf>
    <xf numFmtId="0" fontId="23" fillId="0" borderId="0" xfId="5" applyFont="1" applyBorder="1" applyAlignment="1" applyProtection="1">
      <alignment horizontal="left"/>
      <protection locked="0"/>
    </xf>
    <xf numFmtId="0" fontId="20" fillId="0" borderId="0" xfId="3" applyFont="1"/>
    <xf numFmtId="0" fontId="20" fillId="0" borderId="0" xfId="3" applyFont="1" applyBorder="1" applyProtection="1">
      <protection locked="0"/>
    </xf>
    <xf numFmtId="0" fontId="21" fillId="0" borderId="0" xfId="3" applyFont="1" applyBorder="1" applyProtection="1">
      <protection locked="0"/>
    </xf>
    <xf numFmtId="2" fontId="15" fillId="0" borderId="0" xfId="3" applyNumberFormat="1" applyFont="1"/>
    <xf numFmtId="2" fontId="15" fillId="0" borderId="0" xfId="3" applyNumberFormat="1" applyFont="1" applyAlignment="1" applyProtection="1">
      <alignment horizontal="right" vertical="center"/>
      <protection locked="0"/>
    </xf>
    <xf numFmtId="2" fontId="15" fillId="0" borderId="0" xfId="3" quotePrefix="1" applyNumberFormat="1" applyFont="1" applyAlignment="1" applyProtection="1">
      <alignment vertical="center"/>
      <protection locked="0"/>
    </xf>
    <xf numFmtId="2" fontId="12" fillId="0" borderId="0" xfId="3" applyNumberFormat="1" applyFont="1" applyAlignment="1" applyProtection="1">
      <alignment horizontal="right" vertical="center"/>
      <protection locked="0"/>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13" fillId="0" borderId="0" xfId="5" applyFont="1" applyAlignment="1" applyProtection="1">
      <alignment horizontal="left"/>
    </xf>
  </cellXfs>
  <cellStyles count="6">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8A6CDE03-92A0-4500-A762-01599AD2221F}"/>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0</xdr:colOff>
      <xdr:row>17</xdr:row>
      <xdr:rowOff>0</xdr:rowOff>
    </xdr:from>
    <xdr:to>
      <xdr:col>2</xdr:col>
      <xdr:colOff>0</xdr:colOff>
      <xdr:row>26</xdr:row>
      <xdr:rowOff>9525</xdr:rowOff>
    </xdr:to>
    <xdr:cxnSp macro="">
      <xdr:nvCxnSpPr>
        <xdr:cNvPr id="3" name="Straight Connector 2">
          <a:extLst>
            <a:ext uri="{FF2B5EF4-FFF2-40B4-BE49-F238E27FC236}">
              <a16:creationId xmlns:a16="http://schemas.microsoft.com/office/drawing/2014/main" id="{02A71E30-312B-4B25-BE07-0AE7DB96290D}"/>
            </a:ext>
          </a:extLst>
        </xdr:cNvPr>
        <xdr:cNvCxnSpPr/>
      </xdr:nvCxnSpPr>
      <xdr:spPr>
        <a:xfrm>
          <a:off x="1200150" y="2790825"/>
          <a:ext cx="0" cy="14668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599891</xdr:colOff>
      <xdr:row>16</xdr:row>
      <xdr:rowOff>146539</xdr:rowOff>
    </xdr:from>
    <xdr:to>
      <xdr:col>3</xdr:col>
      <xdr:colOff>599891</xdr:colOff>
      <xdr:row>26</xdr:row>
      <xdr:rowOff>5312</xdr:rowOff>
    </xdr:to>
    <xdr:cxnSp macro="">
      <xdr:nvCxnSpPr>
        <xdr:cNvPr id="4" name="Straight Connector 3">
          <a:extLst>
            <a:ext uri="{FF2B5EF4-FFF2-40B4-BE49-F238E27FC236}">
              <a16:creationId xmlns:a16="http://schemas.microsoft.com/office/drawing/2014/main" id="{6B674A54-FA70-48B0-88A0-31E937184E4A}"/>
            </a:ext>
          </a:extLst>
        </xdr:cNvPr>
        <xdr:cNvCxnSpPr/>
      </xdr:nvCxnSpPr>
      <xdr:spPr>
        <a:xfrm>
          <a:off x="2400116" y="2775439"/>
          <a:ext cx="0" cy="147802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16</xdr:row>
      <xdr:rowOff>152400</xdr:rowOff>
    </xdr:from>
    <xdr:to>
      <xdr:col>4</xdr:col>
      <xdr:colOff>0</xdr:colOff>
      <xdr:row>16</xdr:row>
      <xdr:rowOff>152400</xdr:rowOff>
    </xdr:to>
    <xdr:cxnSp macro="">
      <xdr:nvCxnSpPr>
        <xdr:cNvPr id="5" name="Straight Connector 4">
          <a:extLst>
            <a:ext uri="{FF2B5EF4-FFF2-40B4-BE49-F238E27FC236}">
              <a16:creationId xmlns:a16="http://schemas.microsoft.com/office/drawing/2014/main" id="{C0E64DED-83F9-4DF4-BA79-9AB8842DB862}"/>
            </a:ext>
          </a:extLst>
        </xdr:cNvPr>
        <xdr:cNvCxnSpPr/>
      </xdr:nvCxnSpPr>
      <xdr:spPr>
        <a:xfrm>
          <a:off x="1190625" y="2781300"/>
          <a:ext cx="12096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600404</xdr:colOff>
      <xdr:row>15</xdr:row>
      <xdr:rowOff>25288</xdr:rowOff>
    </xdr:from>
    <xdr:to>
      <xdr:col>1</xdr:col>
      <xdr:colOff>600404</xdr:colOff>
      <xdr:row>16</xdr:row>
      <xdr:rowOff>122224</xdr:rowOff>
    </xdr:to>
    <xdr:cxnSp macro="">
      <xdr:nvCxnSpPr>
        <xdr:cNvPr id="6" name="Straight Connector 5">
          <a:extLst>
            <a:ext uri="{FF2B5EF4-FFF2-40B4-BE49-F238E27FC236}">
              <a16:creationId xmlns:a16="http://schemas.microsoft.com/office/drawing/2014/main" id="{2F3595AF-ACA3-415F-B970-E4BF7555D21C}"/>
            </a:ext>
          </a:extLst>
        </xdr:cNvPr>
        <xdr:cNvCxnSpPr/>
      </xdr:nvCxnSpPr>
      <xdr:spPr>
        <a:xfrm flipV="1">
          <a:off x="1200479" y="2492263"/>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4889</xdr:colOff>
      <xdr:row>15</xdr:row>
      <xdr:rowOff>30176</xdr:rowOff>
    </xdr:from>
    <xdr:to>
      <xdr:col>4</xdr:col>
      <xdr:colOff>4889</xdr:colOff>
      <xdr:row>16</xdr:row>
      <xdr:rowOff>127112</xdr:rowOff>
    </xdr:to>
    <xdr:cxnSp macro="">
      <xdr:nvCxnSpPr>
        <xdr:cNvPr id="7" name="Straight Connector 6">
          <a:extLst>
            <a:ext uri="{FF2B5EF4-FFF2-40B4-BE49-F238E27FC236}">
              <a16:creationId xmlns:a16="http://schemas.microsoft.com/office/drawing/2014/main" id="{CC6AAD58-4301-45E5-9E69-B84306647FA7}"/>
            </a:ext>
          </a:extLst>
        </xdr:cNvPr>
        <xdr:cNvCxnSpPr/>
      </xdr:nvCxnSpPr>
      <xdr:spPr>
        <a:xfrm flipV="1">
          <a:off x="2405189" y="2497151"/>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345597</xdr:colOff>
      <xdr:row>16</xdr:row>
      <xdr:rowOff>151724</xdr:rowOff>
    </xdr:from>
    <xdr:to>
      <xdr:col>1</xdr:col>
      <xdr:colOff>564756</xdr:colOff>
      <xdr:row>16</xdr:row>
      <xdr:rowOff>151724</xdr:rowOff>
    </xdr:to>
    <xdr:cxnSp macro="">
      <xdr:nvCxnSpPr>
        <xdr:cNvPr id="8" name="Straight Connector 7">
          <a:extLst>
            <a:ext uri="{FF2B5EF4-FFF2-40B4-BE49-F238E27FC236}">
              <a16:creationId xmlns:a16="http://schemas.microsoft.com/office/drawing/2014/main" id="{4715D315-B7A1-434A-BBEA-B61C28A85CA9}"/>
            </a:ext>
          </a:extLst>
        </xdr:cNvPr>
        <xdr:cNvCxnSpPr/>
      </xdr:nvCxnSpPr>
      <xdr:spPr>
        <a:xfrm>
          <a:off x="945672" y="2780624"/>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68178</xdr:colOff>
      <xdr:row>14</xdr:row>
      <xdr:rowOff>129435</xdr:rowOff>
    </xdr:from>
    <xdr:to>
      <xdr:col>2</xdr:col>
      <xdr:colOff>308528</xdr:colOff>
      <xdr:row>16</xdr:row>
      <xdr:rowOff>87909</xdr:rowOff>
    </xdr:to>
    <xdr:sp macro="" textlink="">
      <xdr:nvSpPr>
        <xdr:cNvPr id="9" name="TextBox 8">
          <a:extLst>
            <a:ext uri="{FF2B5EF4-FFF2-40B4-BE49-F238E27FC236}">
              <a16:creationId xmlns:a16="http://schemas.microsoft.com/office/drawing/2014/main" id="{C19D3CB1-14B0-4EF1-802A-FDB0BF5D7A84}"/>
            </a:ext>
          </a:extLst>
        </xdr:cNvPr>
        <xdr:cNvSpPr txBox="1"/>
      </xdr:nvSpPr>
      <xdr:spPr>
        <a:xfrm>
          <a:off x="1268328" y="2434485"/>
          <a:ext cx="240350" cy="282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363144</xdr:colOff>
      <xdr:row>14</xdr:row>
      <xdr:rowOff>65484</xdr:rowOff>
    </xdr:from>
    <xdr:to>
      <xdr:col>2</xdr:col>
      <xdr:colOff>363144</xdr:colOff>
      <xdr:row>16</xdr:row>
      <xdr:rowOff>140531</xdr:rowOff>
    </xdr:to>
    <xdr:cxnSp macro="">
      <xdr:nvCxnSpPr>
        <xdr:cNvPr id="10" name="Straight Arrow Connector 9">
          <a:extLst>
            <a:ext uri="{FF2B5EF4-FFF2-40B4-BE49-F238E27FC236}">
              <a16:creationId xmlns:a16="http://schemas.microsoft.com/office/drawing/2014/main" id="{E2070C9B-AEE2-4651-B6AD-C5F1BD3B6639}"/>
            </a:ext>
          </a:extLst>
        </xdr:cNvPr>
        <xdr:cNvCxnSpPr/>
      </xdr:nvCxnSpPr>
      <xdr:spPr>
        <a:xfrm>
          <a:off x="1563294" y="2370534"/>
          <a:ext cx="0" cy="39889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101569</xdr:colOff>
      <xdr:row>14</xdr:row>
      <xdr:rowOff>136968</xdr:rowOff>
    </xdr:from>
    <xdr:to>
      <xdr:col>3</xdr:col>
      <xdr:colOff>360705</xdr:colOff>
      <xdr:row>16</xdr:row>
      <xdr:rowOff>83374</xdr:rowOff>
    </xdr:to>
    <xdr:sp macro="" textlink="">
      <xdr:nvSpPr>
        <xdr:cNvPr id="11" name="TextBox 10">
          <a:extLst>
            <a:ext uri="{FF2B5EF4-FFF2-40B4-BE49-F238E27FC236}">
              <a16:creationId xmlns:a16="http://schemas.microsoft.com/office/drawing/2014/main" id="{FE2CD67C-7B9A-4B13-A2B6-41DD96A297F9}"/>
            </a:ext>
          </a:extLst>
        </xdr:cNvPr>
        <xdr:cNvSpPr txBox="1"/>
      </xdr:nvSpPr>
      <xdr:spPr>
        <a:xfrm>
          <a:off x="1901794" y="2442018"/>
          <a:ext cx="259136" cy="270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353453</xdr:colOff>
      <xdr:row>16</xdr:row>
      <xdr:rowOff>7620</xdr:rowOff>
    </xdr:from>
    <xdr:to>
      <xdr:col>4</xdr:col>
      <xdr:colOff>0</xdr:colOff>
      <xdr:row>16</xdr:row>
      <xdr:rowOff>8032</xdr:rowOff>
    </xdr:to>
    <xdr:cxnSp macro="">
      <xdr:nvCxnSpPr>
        <xdr:cNvPr id="12" name="Straight Arrow Connector 11">
          <a:extLst>
            <a:ext uri="{FF2B5EF4-FFF2-40B4-BE49-F238E27FC236}">
              <a16:creationId xmlns:a16="http://schemas.microsoft.com/office/drawing/2014/main" id="{79F6C2AF-E515-4331-B2CE-C94558430EC1}"/>
            </a:ext>
          </a:extLst>
        </xdr:cNvPr>
        <xdr:cNvCxnSpPr/>
      </xdr:nvCxnSpPr>
      <xdr:spPr>
        <a:xfrm flipV="1">
          <a:off x="1553603" y="2636520"/>
          <a:ext cx="846697" cy="41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135340</xdr:colOff>
      <xdr:row>26</xdr:row>
      <xdr:rowOff>0</xdr:rowOff>
    </xdr:from>
    <xdr:to>
      <xdr:col>1</xdr:col>
      <xdr:colOff>354199</xdr:colOff>
      <xdr:row>26</xdr:row>
      <xdr:rowOff>0</xdr:rowOff>
    </xdr:to>
    <xdr:cxnSp macro="">
      <xdr:nvCxnSpPr>
        <xdr:cNvPr id="13" name="Straight Arrow Connector 12">
          <a:extLst>
            <a:ext uri="{FF2B5EF4-FFF2-40B4-BE49-F238E27FC236}">
              <a16:creationId xmlns:a16="http://schemas.microsoft.com/office/drawing/2014/main" id="{08DD1737-3137-426A-A33A-EFFF025DC073}"/>
            </a:ext>
          </a:extLst>
        </xdr:cNvPr>
        <xdr:cNvCxnSpPr/>
      </xdr:nvCxnSpPr>
      <xdr:spPr>
        <a:xfrm>
          <a:off x="735415" y="4248150"/>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233223</xdr:colOff>
      <xdr:row>20</xdr:row>
      <xdr:rowOff>140805</xdr:rowOff>
    </xdr:from>
    <xdr:to>
      <xdr:col>1</xdr:col>
      <xdr:colOff>389283</xdr:colOff>
      <xdr:row>22</xdr:row>
      <xdr:rowOff>29427</xdr:rowOff>
    </xdr:to>
    <xdr:sp macro="" textlink="">
      <xdr:nvSpPr>
        <xdr:cNvPr id="14" name="TextBox 13">
          <a:extLst>
            <a:ext uri="{FF2B5EF4-FFF2-40B4-BE49-F238E27FC236}">
              <a16:creationId xmlns:a16="http://schemas.microsoft.com/office/drawing/2014/main" id="{7E4AF0C5-1BE6-45FA-994A-765F926E849F}"/>
            </a:ext>
          </a:extLst>
        </xdr:cNvPr>
        <xdr:cNvSpPr txBox="1"/>
      </xdr:nvSpPr>
      <xdr:spPr>
        <a:xfrm>
          <a:off x="833298" y="3417405"/>
          <a:ext cx="156060" cy="21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445770</xdr:colOff>
      <xdr:row>16</xdr:row>
      <xdr:rowOff>152400</xdr:rowOff>
    </xdr:from>
    <xdr:to>
      <xdr:col>1</xdr:col>
      <xdr:colOff>445770</xdr:colOff>
      <xdr:row>25</xdr:row>
      <xdr:rowOff>163285</xdr:rowOff>
    </xdr:to>
    <xdr:cxnSp macro="">
      <xdr:nvCxnSpPr>
        <xdr:cNvPr id="15" name="Straight Arrow Connector 14">
          <a:extLst>
            <a:ext uri="{FF2B5EF4-FFF2-40B4-BE49-F238E27FC236}">
              <a16:creationId xmlns:a16="http://schemas.microsoft.com/office/drawing/2014/main" id="{83941F92-0181-4D8D-A32B-E0ECD6B04E4C}"/>
            </a:ext>
          </a:extLst>
        </xdr:cNvPr>
        <xdr:cNvCxnSpPr/>
      </xdr:nvCxnSpPr>
      <xdr:spPr>
        <a:xfrm flipV="1">
          <a:off x="1045845" y="2781300"/>
          <a:ext cx="0" cy="1468210"/>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559203</xdr:colOff>
      <xdr:row>16</xdr:row>
      <xdr:rowOff>135828</xdr:rowOff>
    </xdr:from>
    <xdr:to>
      <xdr:col>2</xdr:col>
      <xdr:colOff>113159</xdr:colOff>
      <xdr:row>18</xdr:row>
      <xdr:rowOff>19200</xdr:rowOff>
    </xdr:to>
    <xdr:sp macro="" textlink="">
      <xdr:nvSpPr>
        <xdr:cNvPr id="16" name="TextBox 15">
          <a:extLst>
            <a:ext uri="{FF2B5EF4-FFF2-40B4-BE49-F238E27FC236}">
              <a16:creationId xmlns:a16="http://schemas.microsoft.com/office/drawing/2014/main" id="{89289477-AA29-4D1C-9624-40A1C11B32BE}"/>
            </a:ext>
          </a:extLst>
        </xdr:cNvPr>
        <xdr:cNvSpPr txBox="1"/>
      </xdr:nvSpPr>
      <xdr:spPr>
        <a:xfrm flipH="1">
          <a:off x="1159278" y="2764728"/>
          <a:ext cx="154031" cy="20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238888</xdr:colOff>
      <xdr:row>16</xdr:row>
      <xdr:rowOff>145818</xdr:rowOff>
    </xdr:from>
    <xdr:to>
      <xdr:col>2</xdr:col>
      <xdr:colOff>429388</xdr:colOff>
      <xdr:row>18</xdr:row>
      <xdr:rowOff>35310</xdr:rowOff>
    </xdr:to>
    <xdr:sp macro="" textlink="">
      <xdr:nvSpPr>
        <xdr:cNvPr id="17" name="TextBox 16">
          <a:extLst>
            <a:ext uri="{FF2B5EF4-FFF2-40B4-BE49-F238E27FC236}">
              <a16:creationId xmlns:a16="http://schemas.microsoft.com/office/drawing/2014/main" id="{163013F3-5489-43E0-8C2A-F724F2030F17}"/>
            </a:ext>
          </a:extLst>
        </xdr:cNvPr>
        <xdr:cNvSpPr txBox="1"/>
      </xdr:nvSpPr>
      <xdr:spPr>
        <a:xfrm>
          <a:off x="1439038" y="2774718"/>
          <a:ext cx="190500" cy="213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401053</xdr:colOff>
      <xdr:row>16</xdr:row>
      <xdr:rowOff>131857</xdr:rowOff>
    </xdr:from>
    <xdr:to>
      <xdr:col>3</xdr:col>
      <xdr:colOff>576514</xdr:colOff>
      <xdr:row>18</xdr:row>
      <xdr:rowOff>10217</xdr:rowOff>
    </xdr:to>
    <xdr:sp macro="" textlink="">
      <xdr:nvSpPr>
        <xdr:cNvPr id="18" name="TextBox 17">
          <a:extLst>
            <a:ext uri="{FF2B5EF4-FFF2-40B4-BE49-F238E27FC236}">
              <a16:creationId xmlns:a16="http://schemas.microsoft.com/office/drawing/2014/main" id="{1A40ABC6-C9E8-4B7A-AFC5-8FD92E2A10B6}"/>
            </a:ext>
          </a:extLst>
        </xdr:cNvPr>
        <xdr:cNvSpPr txBox="1"/>
      </xdr:nvSpPr>
      <xdr:spPr>
        <a:xfrm>
          <a:off x="2201278" y="2760757"/>
          <a:ext cx="175461" cy="20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482352</xdr:colOff>
      <xdr:row>19</xdr:row>
      <xdr:rowOff>127944</xdr:rowOff>
    </xdr:from>
    <xdr:to>
      <xdr:col>3</xdr:col>
      <xdr:colOff>46427</xdr:colOff>
      <xdr:row>21</xdr:row>
      <xdr:rowOff>22450</xdr:rowOff>
    </xdr:to>
    <xdr:sp macro="" textlink="">
      <xdr:nvSpPr>
        <xdr:cNvPr id="19" name="TextBox 18">
          <a:extLst>
            <a:ext uri="{FF2B5EF4-FFF2-40B4-BE49-F238E27FC236}">
              <a16:creationId xmlns:a16="http://schemas.microsoft.com/office/drawing/2014/main" id="{6064F586-8727-4B5F-9E8D-69FA8CB7782C}"/>
            </a:ext>
          </a:extLst>
        </xdr:cNvPr>
        <xdr:cNvSpPr txBox="1"/>
      </xdr:nvSpPr>
      <xdr:spPr>
        <a:xfrm>
          <a:off x="1682502" y="3242619"/>
          <a:ext cx="164150" cy="21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L</a:t>
          </a:r>
        </a:p>
      </xdr:txBody>
    </xdr:sp>
    <xdr:clientData/>
  </xdr:twoCellAnchor>
  <xdr:twoCellAnchor>
    <xdr:from>
      <xdr:col>2</xdr:col>
      <xdr:colOff>8282</xdr:colOff>
      <xdr:row>20</xdr:row>
      <xdr:rowOff>0</xdr:rowOff>
    </xdr:from>
    <xdr:to>
      <xdr:col>3</xdr:col>
      <xdr:colOff>598170</xdr:colOff>
      <xdr:row>20</xdr:row>
      <xdr:rowOff>3810</xdr:rowOff>
    </xdr:to>
    <xdr:cxnSp macro="">
      <xdr:nvCxnSpPr>
        <xdr:cNvPr id="20" name="Straight Arrow Connector 19">
          <a:extLst>
            <a:ext uri="{FF2B5EF4-FFF2-40B4-BE49-F238E27FC236}">
              <a16:creationId xmlns:a16="http://schemas.microsoft.com/office/drawing/2014/main" id="{5F4C515E-6BFA-4B32-9FDC-8048639C124D}"/>
            </a:ext>
          </a:extLst>
        </xdr:cNvPr>
        <xdr:cNvCxnSpPr/>
      </xdr:nvCxnSpPr>
      <xdr:spPr>
        <a:xfrm>
          <a:off x="1208432" y="3276600"/>
          <a:ext cx="1189963" cy="381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182553</xdr:colOff>
      <xdr:row>23</xdr:row>
      <xdr:rowOff>38026</xdr:rowOff>
    </xdr:from>
    <xdr:to>
      <xdr:col>2</xdr:col>
      <xdr:colOff>521178</xdr:colOff>
      <xdr:row>25</xdr:row>
      <xdr:rowOff>35943</xdr:rowOff>
    </xdr:to>
    <xdr:sp macro="" textlink="">
      <xdr:nvSpPr>
        <xdr:cNvPr id="21" name="TextBox 20">
          <a:extLst>
            <a:ext uri="{FF2B5EF4-FFF2-40B4-BE49-F238E27FC236}">
              <a16:creationId xmlns:a16="http://schemas.microsoft.com/office/drawing/2014/main" id="{DC2FBF8C-1966-44BC-96DE-165457F12558}"/>
            </a:ext>
          </a:extLst>
        </xdr:cNvPr>
        <xdr:cNvSpPr txBox="1"/>
      </xdr:nvSpPr>
      <xdr:spPr>
        <a:xfrm>
          <a:off x="1382703" y="3800401"/>
          <a:ext cx="338625" cy="321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1000" baseline="-25000"/>
            <a:t>1</a:t>
          </a:r>
        </a:p>
      </xdr:txBody>
    </xdr:sp>
    <xdr:clientData/>
  </xdr:twoCellAnchor>
  <xdr:twoCellAnchor>
    <xdr:from>
      <xdr:col>3</xdr:col>
      <xdr:colOff>155793</xdr:colOff>
      <xdr:row>23</xdr:row>
      <xdr:rowOff>33027</xdr:rowOff>
    </xdr:from>
    <xdr:to>
      <xdr:col>3</xdr:col>
      <xdr:colOff>425369</xdr:colOff>
      <xdr:row>24</xdr:row>
      <xdr:rowOff>158712</xdr:rowOff>
    </xdr:to>
    <xdr:sp macro="" textlink="">
      <xdr:nvSpPr>
        <xdr:cNvPr id="22" name="TextBox 21">
          <a:extLst>
            <a:ext uri="{FF2B5EF4-FFF2-40B4-BE49-F238E27FC236}">
              <a16:creationId xmlns:a16="http://schemas.microsoft.com/office/drawing/2014/main" id="{5487ED61-CF44-42D5-B080-5C6D3A8355AD}"/>
            </a:ext>
          </a:extLst>
        </xdr:cNvPr>
        <xdr:cNvSpPr txBox="1"/>
      </xdr:nvSpPr>
      <xdr:spPr>
        <a:xfrm>
          <a:off x="1959590" y="3771590"/>
          <a:ext cx="269576" cy="286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1000" baseline="-25000">
              <a:solidFill>
                <a:schemeClr val="dk1"/>
              </a:solidFill>
              <a:effectLst/>
              <a:latin typeface="+mn-lt"/>
              <a:ea typeface="+mn-ea"/>
              <a:cs typeface="+mn-cs"/>
            </a:rPr>
            <a:t>1</a:t>
          </a:r>
          <a:endParaRPr lang="en-CA" sz="1000" baseline="-25000">
            <a:effectLst/>
          </a:endParaRPr>
        </a:p>
        <a:p>
          <a:endParaRPr lang="en-CA" sz="1000"/>
        </a:p>
      </xdr:txBody>
    </xdr:sp>
    <xdr:clientData/>
  </xdr:twoCellAnchor>
  <xdr:twoCellAnchor>
    <xdr:from>
      <xdr:col>2</xdr:col>
      <xdr:colOff>7620</xdr:colOff>
      <xdr:row>23</xdr:row>
      <xdr:rowOff>57150</xdr:rowOff>
    </xdr:from>
    <xdr:to>
      <xdr:col>2</xdr:col>
      <xdr:colOff>155409</xdr:colOff>
      <xdr:row>23</xdr:row>
      <xdr:rowOff>160421</xdr:rowOff>
    </xdr:to>
    <xdr:cxnSp macro="">
      <xdr:nvCxnSpPr>
        <xdr:cNvPr id="23" name="Straight Arrow Connector 22">
          <a:extLst>
            <a:ext uri="{FF2B5EF4-FFF2-40B4-BE49-F238E27FC236}">
              <a16:creationId xmlns:a16="http://schemas.microsoft.com/office/drawing/2014/main" id="{041B5AAD-52C9-4651-BA4E-2A94A1CE3EE2}"/>
            </a:ext>
          </a:extLst>
        </xdr:cNvPr>
        <xdr:cNvCxnSpPr/>
      </xdr:nvCxnSpPr>
      <xdr:spPr>
        <a:xfrm flipH="1" flipV="1">
          <a:off x="1207770" y="3819525"/>
          <a:ext cx="147789" cy="1032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425369</xdr:colOff>
      <xdr:row>23</xdr:row>
      <xdr:rowOff>71124</xdr:rowOff>
    </xdr:from>
    <xdr:to>
      <xdr:col>3</xdr:col>
      <xdr:colOff>600326</xdr:colOff>
      <xdr:row>24</xdr:row>
      <xdr:rowOff>15659</xdr:rowOff>
    </xdr:to>
    <xdr:cxnSp macro="">
      <xdr:nvCxnSpPr>
        <xdr:cNvPr id="24" name="Straight Arrow Connector 23">
          <a:extLst>
            <a:ext uri="{FF2B5EF4-FFF2-40B4-BE49-F238E27FC236}">
              <a16:creationId xmlns:a16="http://schemas.microsoft.com/office/drawing/2014/main" id="{0DA84B5F-1A3A-4284-AAE3-1836793B9F7E}"/>
            </a:ext>
          </a:extLst>
        </xdr:cNvPr>
        <xdr:cNvCxnSpPr>
          <a:stCxn id="22" idx="3"/>
        </xdr:cNvCxnSpPr>
      </xdr:nvCxnSpPr>
      <xdr:spPr>
        <a:xfrm flipV="1">
          <a:off x="2229166" y="3809687"/>
          <a:ext cx="174957" cy="10526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79417</xdr:colOff>
      <xdr:row>26</xdr:row>
      <xdr:rowOff>0</xdr:rowOff>
    </xdr:from>
    <xdr:to>
      <xdr:col>4</xdr:col>
      <xdr:colOff>330868</xdr:colOff>
      <xdr:row>26</xdr:row>
      <xdr:rowOff>207</xdr:rowOff>
    </xdr:to>
    <xdr:cxnSp macro="">
      <xdr:nvCxnSpPr>
        <xdr:cNvPr id="25" name="Straight Arrow Connector 24">
          <a:extLst>
            <a:ext uri="{FF2B5EF4-FFF2-40B4-BE49-F238E27FC236}">
              <a16:creationId xmlns:a16="http://schemas.microsoft.com/office/drawing/2014/main" id="{D2444C80-0B6E-455B-AAF0-87C28F7D381B}"/>
            </a:ext>
          </a:extLst>
        </xdr:cNvPr>
        <xdr:cNvCxnSpPr/>
      </xdr:nvCxnSpPr>
      <xdr:spPr>
        <a:xfrm flipH="1">
          <a:off x="2479717" y="4248150"/>
          <a:ext cx="251451" cy="2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302098</xdr:colOff>
      <xdr:row>25</xdr:row>
      <xdr:rowOff>51947</xdr:rowOff>
    </xdr:from>
    <xdr:to>
      <xdr:col>4</xdr:col>
      <xdr:colOff>476458</xdr:colOff>
      <xdr:row>26</xdr:row>
      <xdr:rowOff>72805</xdr:rowOff>
    </xdr:to>
    <xdr:sp macro="" textlink="">
      <xdr:nvSpPr>
        <xdr:cNvPr id="26" name="TextBox 25">
          <a:extLst>
            <a:ext uri="{FF2B5EF4-FFF2-40B4-BE49-F238E27FC236}">
              <a16:creationId xmlns:a16="http://schemas.microsoft.com/office/drawing/2014/main" id="{46BCFDA1-D078-42B7-A325-47BC7E7BA909}"/>
            </a:ext>
          </a:extLst>
        </xdr:cNvPr>
        <xdr:cNvSpPr txBox="1"/>
      </xdr:nvSpPr>
      <xdr:spPr>
        <a:xfrm>
          <a:off x="2702398" y="4138172"/>
          <a:ext cx="174360" cy="182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0</xdr:col>
      <xdr:colOff>544108</xdr:colOff>
      <xdr:row>25</xdr:row>
      <xdr:rowOff>37682</xdr:rowOff>
    </xdr:from>
    <xdr:to>
      <xdr:col>1</xdr:col>
      <xdr:colOff>122684</xdr:colOff>
      <xdr:row>26</xdr:row>
      <xdr:rowOff>58540</xdr:rowOff>
    </xdr:to>
    <xdr:sp macro="" textlink="">
      <xdr:nvSpPr>
        <xdr:cNvPr id="27" name="TextBox 26">
          <a:extLst>
            <a:ext uri="{FF2B5EF4-FFF2-40B4-BE49-F238E27FC236}">
              <a16:creationId xmlns:a16="http://schemas.microsoft.com/office/drawing/2014/main" id="{530FB9A1-7E20-4000-869B-D652EBD1DC5C}"/>
            </a:ext>
          </a:extLst>
        </xdr:cNvPr>
        <xdr:cNvSpPr txBox="1"/>
      </xdr:nvSpPr>
      <xdr:spPr>
        <a:xfrm>
          <a:off x="544108" y="4123907"/>
          <a:ext cx="178651" cy="182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594443</xdr:colOff>
      <xdr:row>28</xdr:row>
      <xdr:rowOff>17671</xdr:rowOff>
    </xdr:from>
    <xdr:to>
      <xdr:col>1</xdr:col>
      <xdr:colOff>594443</xdr:colOff>
      <xdr:row>29</xdr:row>
      <xdr:rowOff>126673</xdr:rowOff>
    </xdr:to>
    <xdr:cxnSp macro="">
      <xdr:nvCxnSpPr>
        <xdr:cNvPr id="28" name="Straight Arrow Connector 27">
          <a:extLst>
            <a:ext uri="{FF2B5EF4-FFF2-40B4-BE49-F238E27FC236}">
              <a16:creationId xmlns:a16="http://schemas.microsoft.com/office/drawing/2014/main" id="{B6E147AE-C154-4A51-871A-0A65F550C317}"/>
            </a:ext>
          </a:extLst>
        </xdr:cNvPr>
        <xdr:cNvCxnSpPr/>
      </xdr:nvCxnSpPr>
      <xdr:spPr>
        <a:xfrm flipV="1">
          <a:off x="1194518" y="4589671"/>
          <a:ext cx="0" cy="27092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2852</xdr:colOff>
      <xdr:row>28</xdr:row>
      <xdr:rowOff>22278</xdr:rowOff>
    </xdr:from>
    <xdr:to>
      <xdr:col>4</xdr:col>
      <xdr:colOff>5820</xdr:colOff>
      <xdr:row>29</xdr:row>
      <xdr:rowOff>125735</xdr:rowOff>
    </xdr:to>
    <xdr:cxnSp macro="">
      <xdr:nvCxnSpPr>
        <xdr:cNvPr id="29" name="Straight Arrow Connector 28">
          <a:extLst>
            <a:ext uri="{FF2B5EF4-FFF2-40B4-BE49-F238E27FC236}">
              <a16:creationId xmlns:a16="http://schemas.microsoft.com/office/drawing/2014/main" id="{71171A98-ED49-47CF-93FD-592A471B3FFB}"/>
            </a:ext>
          </a:extLst>
        </xdr:cNvPr>
        <xdr:cNvCxnSpPr/>
      </xdr:nvCxnSpPr>
      <xdr:spPr>
        <a:xfrm flipV="1">
          <a:off x="2403152" y="4594278"/>
          <a:ext cx="2968" cy="2653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465237</xdr:colOff>
      <xdr:row>29</xdr:row>
      <xdr:rowOff>89526</xdr:rowOff>
    </xdr:from>
    <xdr:to>
      <xdr:col>2</xdr:col>
      <xdr:colOff>201174</xdr:colOff>
      <xdr:row>31</xdr:row>
      <xdr:rowOff>11253</xdr:rowOff>
    </xdr:to>
    <xdr:sp macro="" textlink="">
      <xdr:nvSpPr>
        <xdr:cNvPr id="30" name="TextBox 29">
          <a:extLst>
            <a:ext uri="{FF2B5EF4-FFF2-40B4-BE49-F238E27FC236}">
              <a16:creationId xmlns:a16="http://schemas.microsoft.com/office/drawing/2014/main" id="{2CFCFCDC-BB45-4E67-8979-42FC15BFBBC4}"/>
            </a:ext>
          </a:extLst>
        </xdr:cNvPr>
        <xdr:cNvSpPr txBox="1"/>
      </xdr:nvSpPr>
      <xdr:spPr>
        <a:xfrm>
          <a:off x="1065312" y="4823451"/>
          <a:ext cx="336012" cy="245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474149</xdr:colOff>
      <xdr:row>29</xdr:row>
      <xdr:rowOff>54938</xdr:rowOff>
    </xdr:from>
    <xdr:to>
      <xdr:col>4</xdr:col>
      <xdr:colOff>205280</xdr:colOff>
      <xdr:row>30</xdr:row>
      <xdr:rowOff>124113</xdr:rowOff>
    </xdr:to>
    <xdr:sp macro="" textlink="">
      <xdr:nvSpPr>
        <xdr:cNvPr id="31" name="TextBox 30">
          <a:extLst>
            <a:ext uri="{FF2B5EF4-FFF2-40B4-BE49-F238E27FC236}">
              <a16:creationId xmlns:a16="http://schemas.microsoft.com/office/drawing/2014/main" id="{64FCA846-0006-40D7-A77D-1F688D5F7CEB}"/>
            </a:ext>
          </a:extLst>
        </xdr:cNvPr>
        <xdr:cNvSpPr txBox="1"/>
      </xdr:nvSpPr>
      <xdr:spPr>
        <a:xfrm>
          <a:off x="2274374" y="4788863"/>
          <a:ext cx="331206" cy="23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E</a:t>
          </a:r>
        </a:p>
      </xdr:txBody>
    </xdr:sp>
    <xdr:clientData/>
  </xdr:twoCellAnchor>
  <xdr:twoCellAnchor>
    <xdr:from>
      <xdr:col>2</xdr:col>
      <xdr:colOff>484265</xdr:colOff>
      <xdr:row>17</xdr:row>
      <xdr:rowOff>79522</xdr:rowOff>
    </xdr:from>
    <xdr:to>
      <xdr:col>3</xdr:col>
      <xdr:colOff>183828</xdr:colOff>
      <xdr:row>18</xdr:row>
      <xdr:rowOff>139941</xdr:rowOff>
    </xdr:to>
    <xdr:sp macro="" textlink="">
      <xdr:nvSpPr>
        <xdr:cNvPr id="32" name="TextBox 31">
          <a:extLst>
            <a:ext uri="{FF2B5EF4-FFF2-40B4-BE49-F238E27FC236}">
              <a16:creationId xmlns:a16="http://schemas.microsoft.com/office/drawing/2014/main" id="{0BC1EF4E-5EE4-431B-A7A3-5030FB8EA838}"/>
            </a:ext>
          </a:extLst>
        </xdr:cNvPr>
        <xdr:cNvSpPr txBox="1"/>
      </xdr:nvSpPr>
      <xdr:spPr>
        <a:xfrm>
          <a:off x="1686796" y="2853678"/>
          <a:ext cx="300829" cy="221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42820</xdr:colOff>
      <xdr:row>16</xdr:row>
      <xdr:rowOff>160020</xdr:rowOff>
    </xdr:from>
    <xdr:to>
      <xdr:col>3</xdr:col>
      <xdr:colOff>152400</xdr:colOff>
      <xdr:row>17</xdr:row>
      <xdr:rowOff>155960</xdr:rowOff>
    </xdr:to>
    <xdr:cxnSp macro="">
      <xdr:nvCxnSpPr>
        <xdr:cNvPr id="33" name="Straight Arrow Connector 32">
          <a:extLst>
            <a:ext uri="{FF2B5EF4-FFF2-40B4-BE49-F238E27FC236}">
              <a16:creationId xmlns:a16="http://schemas.microsoft.com/office/drawing/2014/main" id="{7E96D199-E364-41AF-A9FD-1215736AB515}"/>
            </a:ext>
          </a:extLst>
        </xdr:cNvPr>
        <xdr:cNvCxnSpPr/>
      </xdr:nvCxnSpPr>
      <xdr:spPr>
        <a:xfrm flipV="1">
          <a:off x="1843045" y="2788920"/>
          <a:ext cx="109580" cy="15786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229534</xdr:colOff>
      <xdr:row>13</xdr:row>
      <xdr:rowOff>3097</xdr:rowOff>
    </xdr:from>
    <xdr:to>
      <xdr:col>3</xdr:col>
      <xdr:colOff>64034</xdr:colOff>
      <xdr:row>15</xdr:row>
      <xdr:rowOff>21930</xdr:rowOff>
    </xdr:to>
    <xdr:sp macro="" textlink="">
      <xdr:nvSpPr>
        <xdr:cNvPr id="34" name="TextBox 33">
          <a:extLst>
            <a:ext uri="{FF2B5EF4-FFF2-40B4-BE49-F238E27FC236}">
              <a16:creationId xmlns:a16="http://schemas.microsoft.com/office/drawing/2014/main" id="{2A36EFE4-EB71-4AE4-AC64-384B7C9E93BE}"/>
            </a:ext>
          </a:extLst>
        </xdr:cNvPr>
        <xdr:cNvSpPr txBox="1"/>
      </xdr:nvSpPr>
      <xdr:spPr>
        <a:xfrm>
          <a:off x="1429684" y="2146222"/>
          <a:ext cx="434575" cy="34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Q</a:t>
          </a:r>
        </a:p>
      </xdr:txBody>
    </xdr:sp>
    <xdr:clientData/>
  </xdr:twoCellAnchor>
  <xdr:twoCellAnchor>
    <xdr:from>
      <xdr:col>1</xdr:col>
      <xdr:colOff>556690</xdr:colOff>
      <xdr:row>24</xdr:row>
      <xdr:rowOff>105772</xdr:rowOff>
    </xdr:from>
    <xdr:to>
      <xdr:col>2</xdr:col>
      <xdr:colOff>206306</xdr:colOff>
      <xdr:row>25</xdr:row>
      <xdr:rowOff>146634</xdr:rowOff>
    </xdr:to>
    <xdr:sp macro="" textlink="">
      <xdr:nvSpPr>
        <xdr:cNvPr id="35" name="TextBox 34">
          <a:extLst>
            <a:ext uri="{FF2B5EF4-FFF2-40B4-BE49-F238E27FC236}">
              <a16:creationId xmlns:a16="http://schemas.microsoft.com/office/drawing/2014/main" id="{71CB195D-06E4-4E07-8067-674C41AB7895}"/>
            </a:ext>
          </a:extLst>
        </xdr:cNvPr>
        <xdr:cNvSpPr txBox="1"/>
      </xdr:nvSpPr>
      <xdr:spPr>
        <a:xfrm>
          <a:off x="1156765" y="4030072"/>
          <a:ext cx="249691" cy="202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390755</xdr:colOff>
      <xdr:row>24</xdr:row>
      <xdr:rowOff>102820</xdr:rowOff>
    </xdr:from>
    <xdr:to>
      <xdr:col>4</xdr:col>
      <xdr:colOff>118613</xdr:colOff>
      <xdr:row>26</xdr:row>
      <xdr:rowOff>36675</xdr:rowOff>
    </xdr:to>
    <xdr:sp macro="" textlink="">
      <xdr:nvSpPr>
        <xdr:cNvPr id="36" name="TextBox 35">
          <a:extLst>
            <a:ext uri="{FF2B5EF4-FFF2-40B4-BE49-F238E27FC236}">
              <a16:creationId xmlns:a16="http://schemas.microsoft.com/office/drawing/2014/main" id="{FADB7E1C-4523-4C63-982C-653E673E43FB}"/>
            </a:ext>
          </a:extLst>
        </xdr:cNvPr>
        <xdr:cNvSpPr txBox="1"/>
      </xdr:nvSpPr>
      <xdr:spPr>
        <a:xfrm>
          <a:off x="2190980" y="4027120"/>
          <a:ext cx="327933" cy="257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1</xdr:col>
      <xdr:colOff>457803</xdr:colOff>
      <xdr:row>25</xdr:row>
      <xdr:rowOff>118472</xdr:rowOff>
    </xdr:from>
    <xdr:to>
      <xdr:col>2</xdr:col>
      <xdr:colOff>97824</xdr:colOff>
      <xdr:row>28</xdr:row>
      <xdr:rowOff>3135</xdr:rowOff>
    </xdr:to>
    <xdr:grpSp>
      <xdr:nvGrpSpPr>
        <xdr:cNvPr id="37" name="Group 36">
          <a:extLst>
            <a:ext uri="{FF2B5EF4-FFF2-40B4-BE49-F238E27FC236}">
              <a16:creationId xmlns:a16="http://schemas.microsoft.com/office/drawing/2014/main" id="{A5738960-700C-42CA-A2FE-6EA5BA556EAD}"/>
            </a:ext>
          </a:extLst>
        </xdr:cNvPr>
        <xdr:cNvGrpSpPr/>
      </xdr:nvGrpSpPr>
      <xdr:grpSpPr>
        <a:xfrm>
          <a:off x="1059069" y="4178503"/>
          <a:ext cx="241286" cy="366866"/>
          <a:chOff x="3236084" y="3528234"/>
          <a:chExt cx="151299" cy="232212"/>
        </a:xfrm>
        <a:solidFill>
          <a:schemeClr val="bg1"/>
        </a:solidFill>
      </xdr:grpSpPr>
      <xdr:sp macro="" textlink="">
        <xdr:nvSpPr>
          <xdr:cNvPr id="38" name="Oval 37">
            <a:extLst>
              <a:ext uri="{FF2B5EF4-FFF2-40B4-BE49-F238E27FC236}">
                <a16:creationId xmlns:a16="http://schemas.microsoft.com/office/drawing/2014/main" id="{B2CE9FB8-F0B4-4CC2-BE63-B477A5EE6A26}"/>
              </a:ext>
            </a:extLst>
          </xdr:cNvPr>
          <xdr:cNvSpPr/>
        </xdr:nvSpPr>
        <xdr:spPr>
          <a:xfrm>
            <a:off x="3292910" y="3528234"/>
            <a:ext cx="57634" cy="57150"/>
          </a:xfrm>
          <a:prstGeom prst="ellips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sp macro="" textlink="">
        <xdr:nvSpPr>
          <xdr:cNvPr id="39" name="Isosceles Triangle 38">
            <a:extLst>
              <a:ext uri="{FF2B5EF4-FFF2-40B4-BE49-F238E27FC236}">
                <a16:creationId xmlns:a16="http://schemas.microsoft.com/office/drawing/2014/main" id="{85387D8E-BF06-48E0-BFF4-8A4C128ABFA9}"/>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40" name="Straight Connector 39">
            <a:extLst>
              <a:ext uri="{FF2B5EF4-FFF2-40B4-BE49-F238E27FC236}">
                <a16:creationId xmlns:a16="http://schemas.microsoft.com/office/drawing/2014/main" id="{91478514-2E5E-48C4-BD62-DE4469F2267A}"/>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562CEA3E-D046-44B2-AB67-BE310AC3AED9}"/>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a:extLst>
              <a:ext uri="{FF2B5EF4-FFF2-40B4-BE49-F238E27FC236}">
                <a16:creationId xmlns:a16="http://schemas.microsoft.com/office/drawing/2014/main" id="{B0FFA91A-DD0E-4C7E-BE0F-C9C3F327C7BC}"/>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F96C508E-BC1C-43BC-A849-40B4E3AA39FC}"/>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a:extLst>
              <a:ext uri="{FF2B5EF4-FFF2-40B4-BE49-F238E27FC236}">
                <a16:creationId xmlns:a16="http://schemas.microsoft.com/office/drawing/2014/main" id="{B14E7496-8909-4D51-80D4-80039D9C877C}"/>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461910</xdr:colOff>
      <xdr:row>25</xdr:row>
      <xdr:rowOff>114023</xdr:rowOff>
    </xdr:from>
    <xdr:to>
      <xdr:col>4</xdr:col>
      <xdr:colOff>101930</xdr:colOff>
      <xdr:row>27</xdr:row>
      <xdr:rowOff>160813</xdr:rowOff>
    </xdr:to>
    <xdr:grpSp>
      <xdr:nvGrpSpPr>
        <xdr:cNvPr id="45" name="Group 44">
          <a:extLst>
            <a:ext uri="{FF2B5EF4-FFF2-40B4-BE49-F238E27FC236}">
              <a16:creationId xmlns:a16="http://schemas.microsoft.com/office/drawing/2014/main" id="{873AA97B-1CA3-4842-A43B-A78479F0ED0B}"/>
            </a:ext>
          </a:extLst>
        </xdr:cNvPr>
        <xdr:cNvGrpSpPr/>
      </xdr:nvGrpSpPr>
      <xdr:grpSpPr>
        <a:xfrm>
          <a:off x="2265707" y="4174054"/>
          <a:ext cx="241286" cy="368259"/>
          <a:chOff x="3236084" y="3528234"/>
          <a:chExt cx="151299" cy="232212"/>
        </a:xfrm>
        <a:solidFill>
          <a:schemeClr val="bg1"/>
        </a:solidFill>
      </xdr:grpSpPr>
      <xdr:sp macro="" textlink="">
        <xdr:nvSpPr>
          <xdr:cNvPr id="46" name="Oval 45">
            <a:extLst>
              <a:ext uri="{FF2B5EF4-FFF2-40B4-BE49-F238E27FC236}">
                <a16:creationId xmlns:a16="http://schemas.microsoft.com/office/drawing/2014/main" id="{F427912E-D84D-475C-B59E-E1D6D773E4B0}"/>
              </a:ext>
            </a:extLst>
          </xdr:cNvPr>
          <xdr:cNvSpPr/>
        </xdr:nvSpPr>
        <xdr:spPr>
          <a:xfrm>
            <a:off x="3292910" y="3528234"/>
            <a:ext cx="57634" cy="57150"/>
          </a:xfrm>
          <a:prstGeom prst="ellips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sp macro="" textlink="">
        <xdr:nvSpPr>
          <xdr:cNvPr id="47" name="Isosceles Triangle 46">
            <a:extLst>
              <a:ext uri="{FF2B5EF4-FFF2-40B4-BE49-F238E27FC236}">
                <a16:creationId xmlns:a16="http://schemas.microsoft.com/office/drawing/2014/main" id="{2F83758B-CFAB-45ED-A6D4-617C8CE47BDE}"/>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solidFill>
                <a:schemeClr val="tx1"/>
              </a:solidFill>
            </a:endParaRPr>
          </a:p>
        </xdr:txBody>
      </xdr:sp>
      <xdr:cxnSp macro="">
        <xdr:nvCxnSpPr>
          <xdr:cNvPr id="48" name="Straight Connector 47">
            <a:extLst>
              <a:ext uri="{FF2B5EF4-FFF2-40B4-BE49-F238E27FC236}">
                <a16:creationId xmlns:a16="http://schemas.microsoft.com/office/drawing/2014/main" id="{E8BD7566-27F4-43E5-BEBA-3270C750CD36}"/>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70E8751A-0A11-4F1B-BAAB-4D1A282122BC}"/>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a:extLst>
              <a:ext uri="{FF2B5EF4-FFF2-40B4-BE49-F238E27FC236}">
                <a16:creationId xmlns:a16="http://schemas.microsoft.com/office/drawing/2014/main" id="{40D736AC-5420-436A-94E6-2B5C289685BB}"/>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A8AE4C2F-7224-4B96-B48F-E6B96AC2307E}"/>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67DC8B8B-A78B-40F1-BB25-770CA97A8FC1}"/>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3810</xdr:colOff>
      <xdr:row>16</xdr:row>
      <xdr:rowOff>3810</xdr:rowOff>
    </xdr:from>
    <xdr:to>
      <xdr:col>2</xdr:col>
      <xdr:colOff>350520</xdr:colOff>
      <xdr:row>16</xdr:row>
      <xdr:rowOff>3810</xdr:rowOff>
    </xdr:to>
    <xdr:cxnSp macro="">
      <xdr:nvCxnSpPr>
        <xdr:cNvPr id="53" name="Straight Arrow Connector 52">
          <a:extLst>
            <a:ext uri="{FF2B5EF4-FFF2-40B4-BE49-F238E27FC236}">
              <a16:creationId xmlns:a16="http://schemas.microsoft.com/office/drawing/2014/main" id="{FF86D744-04CD-4C32-9A8E-B29AA4345E41}"/>
            </a:ext>
          </a:extLst>
        </xdr:cNvPr>
        <xdr:cNvCxnSpPr/>
      </xdr:nvCxnSpPr>
      <xdr:spPr>
        <a:xfrm>
          <a:off x="1203960" y="2632710"/>
          <a:ext cx="34671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391207</xdr:colOff>
      <xdr:row>26</xdr:row>
      <xdr:rowOff>1044</xdr:rowOff>
    </xdr:from>
    <xdr:to>
      <xdr:col>1</xdr:col>
      <xdr:colOff>510268</xdr:colOff>
      <xdr:row>26</xdr:row>
      <xdr:rowOff>1044</xdr:rowOff>
    </xdr:to>
    <xdr:cxnSp macro="">
      <xdr:nvCxnSpPr>
        <xdr:cNvPr id="54" name="Straight Connector 53">
          <a:extLst>
            <a:ext uri="{FF2B5EF4-FFF2-40B4-BE49-F238E27FC236}">
              <a16:creationId xmlns:a16="http://schemas.microsoft.com/office/drawing/2014/main" id="{3F6B3597-54E1-4411-93CA-93B7F61E120C}"/>
            </a:ext>
          </a:extLst>
        </xdr:cNvPr>
        <xdr:cNvCxnSpPr/>
      </xdr:nvCxnSpPr>
      <xdr:spPr>
        <a:xfrm flipH="1">
          <a:off x="991282" y="4249194"/>
          <a:ext cx="11906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nasa-tm-x-73305-astronautics-structures-manual-volume-i"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85" t="s">
        <v>18</v>
      </c>
      <c r="C16" s="85"/>
      <c r="D16" s="85"/>
      <c r="E16" s="85"/>
      <c r="F16" s="85"/>
      <c r="G16" s="85"/>
      <c r="H16" s="85"/>
      <c r="I16" s="85"/>
      <c r="J16" s="85"/>
      <c r="M16" s="26"/>
      <c r="N16" s="26"/>
      <c r="O16" s="26"/>
      <c r="P16" s="26"/>
      <c r="Q16" s="26"/>
      <c r="R16" s="27"/>
      <c r="S16" s="27"/>
      <c r="T16" s="23"/>
      <c r="U16" s="23"/>
      <c r="V16" s="23"/>
      <c r="W16" s="23"/>
      <c r="X16" s="23"/>
      <c r="Y16" s="23"/>
    </row>
    <row r="17" spans="1:25" s="5" customFormat="1" ht="12.75" x14ac:dyDescent="0.2">
      <c r="B17" s="85"/>
      <c r="C17" s="85"/>
      <c r="D17" s="85"/>
      <c r="E17" s="85"/>
      <c r="F17" s="85"/>
      <c r="G17" s="85"/>
      <c r="H17" s="85"/>
      <c r="I17" s="85"/>
      <c r="J17" s="85"/>
      <c r="M17" s="26"/>
      <c r="N17" s="26"/>
      <c r="O17" s="26"/>
      <c r="P17" s="26"/>
      <c r="Q17" s="26"/>
      <c r="R17" s="27"/>
      <c r="S17" s="27"/>
      <c r="T17" s="23"/>
      <c r="U17" s="23"/>
      <c r="V17" s="23"/>
      <c r="W17" s="23"/>
      <c r="X17" s="23"/>
      <c r="Y17" s="23"/>
    </row>
    <row r="18" spans="1:25" s="5" customFormat="1" ht="12.75" x14ac:dyDescent="0.2">
      <c r="B18" s="85"/>
      <c r="C18" s="85"/>
      <c r="D18" s="85"/>
      <c r="E18" s="85"/>
      <c r="F18" s="85"/>
      <c r="G18" s="85"/>
      <c r="H18" s="85"/>
      <c r="I18" s="85"/>
      <c r="J18" s="85"/>
      <c r="M18" s="26"/>
      <c r="N18" s="26"/>
      <c r="O18" s="26"/>
      <c r="P18" s="26"/>
      <c r="Q18" s="26"/>
      <c r="R18" s="27"/>
      <c r="S18" s="27"/>
      <c r="T18" s="23"/>
      <c r="U18" s="23"/>
      <c r="V18" s="23"/>
      <c r="W18" s="23"/>
      <c r="X18" s="23"/>
      <c r="Y18" s="23"/>
    </row>
    <row r="19" spans="1:25" s="5" customFormat="1" ht="12.75" x14ac:dyDescent="0.2">
      <c r="B19" s="85"/>
      <c r="C19" s="85"/>
      <c r="D19" s="85"/>
      <c r="E19" s="85"/>
      <c r="F19" s="85"/>
      <c r="G19" s="85"/>
      <c r="H19" s="85"/>
      <c r="I19" s="85"/>
      <c r="J19" s="85"/>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85" t="s">
        <v>19</v>
      </c>
      <c r="C22" s="85"/>
      <c r="D22" s="85"/>
      <c r="E22" s="85"/>
      <c r="F22" s="85"/>
      <c r="G22" s="85"/>
      <c r="H22" s="85"/>
      <c r="I22" s="85"/>
      <c r="J22" s="85"/>
      <c r="K22" s="19"/>
      <c r="M22" s="26"/>
      <c r="N22" s="26"/>
      <c r="O22" s="26"/>
      <c r="P22" s="26"/>
      <c r="Q22" s="26"/>
      <c r="R22" s="27"/>
      <c r="S22" s="27"/>
      <c r="T22" s="23"/>
      <c r="U22" s="23"/>
      <c r="V22" s="23"/>
      <c r="W22" s="23"/>
      <c r="X22" s="23"/>
      <c r="Y22" s="23"/>
    </row>
    <row r="23" spans="1:25" s="5" customFormat="1" ht="12.75" x14ac:dyDescent="0.2">
      <c r="A23" s="19"/>
      <c r="B23" s="85"/>
      <c r="C23" s="85"/>
      <c r="D23" s="85"/>
      <c r="E23" s="85"/>
      <c r="F23" s="85"/>
      <c r="G23" s="85"/>
      <c r="H23" s="85"/>
      <c r="I23" s="85"/>
      <c r="J23" s="85"/>
      <c r="K23" s="19"/>
      <c r="M23" s="26"/>
      <c r="N23" s="26"/>
      <c r="O23" s="26"/>
      <c r="P23" s="26"/>
      <c r="Q23" s="26"/>
      <c r="R23" s="27"/>
      <c r="S23" s="30"/>
      <c r="T23" s="23"/>
      <c r="U23" s="23"/>
      <c r="V23" s="23"/>
      <c r="W23" s="23"/>
      <c r="X23" s="23"/>
      <c r="Y23" s="23"/>
    </row>
    <row r="24" spans="1:25" s="5" customFormat="1" ht="12.75" x14ac:dyDescent="0.2">
      <c r="A24" s="19"/>
      <c r="B24" s="85"/>
      <c r="C24" s="85"/>
      <c r="D24" s="85"/>
      <c r="E24" s="85"/>
      <c r="F24" s="85"/>
      <c r="G24" s="85"/>
      <c r="H24" s="85"/>
      <c r="I24" s="85"/>
      <c r="J24" s="85"/>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85" t="s">
        <v>21</v>
      </c>
      <c r="C26" s="85"/>
      <c r="D26" s="85"/>
      <c r="E26" s="85"/>
      <c r="F26" s="85"/>
      <c r="G26" s="85"/>
      <c r="H26" s="85"/>
      <c r="I26" s="85"/>
      <c r="J26" s="85"/>
      <c r="K26" s="19"/>
      <c r="M26" s="26"/>
      <c r="N26" s="26"/>
      <c r="O26" s="26"/>
      <c r="P26" s="26"/>
      <c r="Q26" s="26"/>
      <c r="R26" s="27"/>
      <c r="S26" s="27"/>
      <c r="T26" s="23"/>
      <c r="U26" s="23"/>
      <c r="V26" s="23"/>
      <c r="W26" s="23"/>
      <c r="X26" s="23"/>
      <c r="Y26" s="23"/>
    </row>
    <row r="27" spans="1:25" s="5" customFormat="1" ht="12.75" x14ac:dyDescent="0.2">
      <c r="A27" s="19"/>
      <c r="B27" s="85"/>
      <c r="C27" s="85"/>
      <c r="D27" s="85"/>
      <c r="E27" s="85"/>
      <c r="F27" s="85"/>
      <c r="G27" s="85"/>
      <c r="H27" s="85"/>
      <c r="I27" s="85"/>
      <c r="J27" s="85"/>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85" t="s">
        <v>22</v>
      </c>
      <c r="C29" s="85"/>
      <c r="D29" s="85"/>
      <c r="E29" s="85"/>
      <c r="F29" s="85"/>
      <c r="G29" s="85"/>
      <c r="H29" s="85"/>
      <c r="I29" s="85"/>
      <c r="J29" s="85"/>
      <c r="K29" s="19"/>
      <c r="M29" s="26"/>
      <c r="N29" s="26"/>
      <c r="O29" s="26"/>
      <c r="P29" s="26"/>
      <c r="Q29" s="26"/>
      <c r="R29" s="27"/>
      <c r="S29" s="27"/>
      <c r="T29" s="23"/>
      <c r="U29" s="23"/>
      <c r="V29" s="23"/>
      <c r="W29" s="23"/>
      <c r="X29" s="23"/>
      <c r="Y29" s="23"/>
    </row>
    <row r="30" spans="1:25" s="5" customFormat="1" ht="12.75" customHeight="1" x14ac:dyDescent="0.2">
      <c r="A30" s="19"/>
      <c r="B30" s="85"/>
      <c r="C30" s="85"/>
      <c r="D30" s="85"/>
      <c r="E30" s="85"/>
      <c r="F30" s="85"/>
      <c r="G30" s="85"/>
      <c r="H30" s="85"/>
      <c r="I30" s="85"/>
      <c r="J30" s="85"/>
      <c r="K30" s="19"/>
      <c r="M30" s="26"/>
      <c r="N30" s="26"/>
      <c r="O30" s="26"/>
      <c r="P30" s="26"/>
      <c r="Q30" s="26"/>
      <c r="R30" s="27"/>
      <c r="S30" s="27"/>
      <c r="T30" s="23"/>
      <c r="U30" s="23"/>
      <c r="V30" s="23"/>
      <c r="W30" s="23"/>
      <c r="X30" s="23"/>
      <c r="Y30" s="23"/>
    </row>
    <row r="31" spans="1:25" s="5" customFormat="1" ht="12.75" customHeight="1" x14ac:dyDescent="0.2">
      <c r="A31" s="19"/>
      <c r="B31" s="85"/>
      <c r="C31" s="85"/>
      <c r="D31" s="85"/>
      <c r="E31" s="85"/>
      <c r="F31" s="85"/>
      <c r="G31" s="85"/>
      <c r="H31" s="85"/>
      <c r="I31" s="85"/>
      <c r="J31" s="85"/>
      <c r="K31" s="19"/>
      <c r="M31" s="26"/>
      <c r="N31" s="26"/>
      <c r="O31" s="26"/>
      <c r="P31" s="26"/>
      <c r="Q31" s="26"/>
      <c r="R31" s="27"/>
      <c r="S31" s="27"/>
      <c r="T31" s="23"/>
      <c r="U31" s="23"/>
      <c r="V31" s="23"/>
      <c r="W31" s="23"/>
      <c r="X31" s="23"/>
      <c r="Y31" s="23"/>
    </row>
    <row r="32" spans="1:25" s="5" customFormat="1" ht="12.75" customHeight="1" x14ac:dyDescent="0.2">
      <c r="A32" s="19"/>
      <c r="B32" s="85"/>
      <c r="C32" s="85"/>
      <c r="D32" s="85"/>
      <c r="E32" s="85"/>
      <c r="F32" s="85"/>
      <c r="G32" s="85"/>
      <c r="H32" s="85"/>
      <c r="I32" s="85"/>
      <c r="J32" s="85"/>
      <c r="K32" s="19"/>
      <c r="M32" s="26"/>
      <c r="N32" s="26"/>
      <c r="O32" s="26"/>
      <c r="P32" s="26"/>
      <c r="Q32" s="26"/>
      <c r="R32" s="27"/>
      <c r="S32" s="27"/>
      <c r="T32" s="23"/>
      <c r="U32" s="23"/>
      <c r="V32" s="23"/>
      <c r="W32" s="23"/>
      <c r="X32" s="23"/>
      <c r="Y32" s="23"/>
    </row>
    <row r="33" spans="1:25" s="5" customFormat="1" ht="12.75" customHeight="1" x14ac:dyDescent="0.2">
      <c r="A33" s="19"/>
      <c r="B33" s="85"/>
      <c r="C33" s="85"/>
      <c r="D33" s="85"/>
      <c r="E33" s="85"/>
      <c r="F33" s="85"/>
      <c r="G33" s="85"/>
      <c r="H33" s="85"/>
      <c r="I33" s="85"/>
      <c r="J33" s="85"/>
      <c r="K33" s="19"/>
      <c r="M33" s="26"/>
      <c r="N33" s="26"/>
      <c r="O33" s="26"/>
      <c r="P33" s="26"/>
      <c r="Q33" s="26"/>
      <c r="R33" s="27"/>
      <c r="S33" s="30"/>
      <c r="T33" s="23"/>
      <c r="U33" s="23"/>
      <c r="V33" s="23"/>
      <c r="W33" s="23"/>
      <c r="X33" s="23"/>
      <c r="Y33" s="23"/>
    </row>
    <row r="34" spans="1:25" s="5" customFormat="1" ht="12.75" x14ac:dyDescent="0.2">
      <c r="A34" s="19"/>
      <c r="B34" s="32"/>
      <c r="C34" s="32"/>
      <c r="D34" s="87" t="s">
        <v>14</v>
      </c>
      <c r="E34" s="87"/>
      <c r="F34" s="87"/>
      <c r="G34" s="87"/>
      <c r="H34" s="87"/>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85" t="s">
        <v>23</v>
      </c>
      <c r="C38" s="85"/>
      <c r="D38" s="85"/>
      <c r="E38" s="85"/>
      <c r="F38" s="85"/>
      <c r="G38" s="85"/>
      <c r="H38" s="85"/>
      <c r="I38" s="85"/>
      <c r="J38" s="85"/>
      <c r="K38" s="19"/>
      <c r="M38" s="26"/>
      <c r="N38" s="26"/>
      <c r="O38" s="26"/>
      <c r="P38" s="26"/>
      <c r="Q38" s="26"/>
      <c r="R38" s="27"/>
      <c r="S38" s="27"/>
      <c r="T38" s="23"/>
      <c r="U38" s="23"/>
      <c r="V38" s="23"/>
      <c r="W38" s="23"/>
      <c r="X38" s="23"/>
      <c r="Y38" s="23"/>
    </row>
    <row r="39" spans="1:25" s="5" customFormat="1" ht="12.75" x14ac:dyDescent="0.2">
      <c r="A39" s="19"/>
      <c r="B39" s="85"/>
      <c r="C39" s="85"/>
      <c r="D39" s="85"/>
      <c r="E39" s="85"/>
      <c r="F39" s="85"/>
      <c r="G39" s="85"/>
      <c r="H39" s="85"/>
      <c r="I39" s="85"/>
      <c r="J39" s="85"/>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85" t="s">
        <v>24</v>
      </c>
      <c r="C41" s="85"/>
      <c r="D41" s="85"/>
      <c r="E41" s="85"/>
      <c r="F41" s="85"/>
      <c r="G41" s="85"/>
      <c r="H41" s="85"/>
      <c r="I41" s="85"/>
      <c r="J41" s="85"/>
      <c r="K41" s="19"/>
      <c r="M41" s="26"/>
      <c r="N41" s="26"/>
      <c r="O41" s="26"/>
      <c r="P41" s="26"/>
      <c r="Q41" s="26"/>
      <c r="R41" s="27"/>
      <c r="S41" s="27"/>
      <c r="T41" s="23"/>
      <c r="U41" s="23"/>
      <c r="V41" s="23"/>
      <c r="W41" s="23"/>
      <c r="X41" s="23"/>
      <c r="Y41" s="23"/>
    </row>
    <row r="42" spans="1:25" s="5" customFormat="1" ht="12.75" x14ac:dyDescent="0.2">
      <c r="A42" s="19"/>
      <c r="B42" s="85"/>
      <c r="C42" s="85"/>
      <c r="D42" s="85"/>
      <c r="E42" s="85"/>
      <c r="F42" s="85"/>
      <c r="G42" s="85"/>
      <c r="H42" s="85"/>
      <c r="I42" s="85"/>
      <c r="J42" s="85"/>
      <c r="K42" s="19"/>
      <c r="M42" s="26"/>
      <c r="N42" s="26"/>
      <c r="O42" s="26"/>
      <c r="P42" s="26"/>
      <c r="Q42" s="26"/>
      <c r="R42" s="27"/>
      <c r="S42" s="27"/>
      <c r="T42" s="23"/>
      <c r="U42" s="23"/>
      <c r="V42" s="23"/>
      <c r="W42" s="23"/>
      <c r="X42" s="23"/>
      <c r="Y42" s="23"/>
    </row>
    <row r="43" spans="1:25" s="5" customFormat="1" ht="12.75" x14ac:dyDescent="0.2">
      <c r="A43" s="19"/>
      <c r="B43" s="85"/>
      <c r="C43" s="85"/>
      <c r="D43" s="85"/>
      <c r="E43" s="85"/>
      <c r="F43" s="85"/>
      <c r="G43" s="85"/>
      <c r="H43" s="85"/>
      <c r="I43" s="85"/>
      <c r="J43" s="85"/>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85" t="s">
        <v>17</v>
      </c>
      <c r="C45" s="85"/>
      <c r="D45" s="85"/>
      <c r="E45" s="85"/>
      <c r="F45" s="85"/>
      <c r="G45" s="85"/>
      <c r="H45" s="85"/>
      <c r="I45" s="85"/>
      <c r="J45" s="85"/>
      <c r="K45" s="19"/>
      <c r="M45" s="26"/>
      <c r="N45" s="26"/>
      <c r="O45" s="26"/>
      <c r="P45" s="26"/>
      <c r="Q45" s="26"/>
      <c r="R45" s="27"/>
      <c r="S45" s="27"/>
      <c r="T45" s="23"/>
      <c r="U45" s="23"/>
      <c r="V45" s="23"/>
      <c r="W45" s="23"/>
      <c r="X45" s="23"/>
      <c r="Y45" s="23"/>
    </row>
    <row r="46" spans="1:25" s="5" customFormat="1" ht="12.75" x14ac:dyDescent="0.2">
      <c r="A46" s="19"/>
      <c r="B46" s="85"/>
      <c r="C46" s="85"/>
      <c r="D46" s="85"/>
      <c r="E46" s="85"/>
      <c r="F46" s="85"/>
      <c r="G46" s="85"/>
      <c r="H46" s="85"/>
      <c r="I46" s="85"/>
      <c r="J46" s="85"/>
      <c r="K46" s="19"/>
      <c r="M46" s="26"/>
      <c r="N46" s="26"/>
      <c r="O46" s="26"/>
      <c r="P46" s="26"/>
      <c r="Q46" s="26"/>
      <c r="R46" s="27"/>
      <c r="S46" s="27"/>
      <c r="T46" s="23"/>
      <c r="U46" s="23"/>
      <c r="V46" s="23"/>
      <c r="W46" s="23"/>
      <c r="X46" s="23"/>
      <c r="Y46" s="23"/>
    </row>
    <row r="47" spans="1:25" s="5" customFormat="1" ht="12.75" x14ac:dyDescent="0.2">
      <c r="A47" s="19"/>
      <c r="B47" s="85"/>
      <c r="C47" s="85"/>
      <c r="D47" s="85"/>
      <c r="E47" s="85"/>
      <c r="F47" s="85"/>
      <c r="G47" s="85"/>
      <c r="H47" s="85"/>
      <c r="I47" s="85"/>
      <c r="J47" s="85"/>
      <c r="K47" s="19"/>
      <c r="M47" s="26"/>
      <c r="N47" s="26"/>
      <c r="O47" s="26"/>
      <c r="P47" s="26"/>
      <c r="Q47" s="26"/>
      <c r="R47" s="27"/>
      <c r="S47" s="27"/>
      <c r="T47" s="23"/>
      <c r="U47" s="23"/>
      <c r="V47" s="23"/>
      <c r="W47" s="23"/>
      <c r="X47" s="23"/>
      <c r="Y47" s="23"/>
    </row>
    <row r="48" spans="1:25" s="5" customFormat="1" ht="12.75" customHeight="1" x14ac:dyDescent="0.2">
      <c r="A48" s="19"/>
      <c r="B48" s="85"/>
      <c r="C48" s="85"/>
      <c r="D48" s="85"/>
      <c r="E48" s="85"/>
      <c r="F48" s="85"/>
      <c r="G48" s="85"/>
      <c r="H48" s="85"/>
      <c r="I48" s="85"/>
      <c r="J48" s="85"/>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86" t="s">
        <v>28</v>
      </c>
      <c r="C54" s="86"/>
      <c r="D54" s="86"/>
      <c r="E54" s="86"/>
      <c r="F54" s="86"/>
      <c r="G54" s="86"/>
      <c r="H54" s="86"/>
      <c r="I54" s="86"/>
      <c r="J54" s="86"/>
      <c r="K54" s="19"/>
      <c r="M54" s="26"/>
      <c r="N54" s="26"/>
      <c r="O54" s="26"/>
      <c r="P54" s="26"/>
      <c r="Q54" s="26"/>
      <c r="R54" s="27"/>
      <c r="S54" s="27"/>
      <c r="T54" s="23"/>
      <c r="U54" s="23"/>
      <c r="V54" s="23"/>
      <c r="W54" s="23"/>
      <c r="X54" s="23"/>
      <c r="Y54" s="23"/>
    </row>
    <row r="55" spans="1:25" s="5" customFormat="1" ht="12.75" x14ac:dyDescent="0.2">
      <c r="A55" s="19"/>
      <c r="B55" s="86"/>
      <c r="C55" s="86"/>
      <c r="D55" s="86"/>
      <c r="E55" s="86"/>
      <c r="F55" s="86"/>
      <c r="G55" s="86"/>
      <c r="H55" s="86"/>
      <c r="I55" s="86"/>
      <c r="J55" s="86"/>
      <c r="K55" s="19"/>
      <c r="M55" s="26"/>
      <c r="N55" s="26"/>
      <c r="O55" s="26"/>
      <c r="P55" s="26"/>
      <c r="Q55" s="26"/>
      <c r="R55" s="27"/>
      <c r="S55" s="27"/>
      <c r="T55" s="23"/>
      <c r="U55" s="23"/>
      <c r="V55" s="23"/>
      <c r="W55" s="23"/>
      <c r="X55" s="23"/>
      <c r="Y55" s="23"/>
    </row>
    <row r="56" spans="1:25" s="5" customFormat="1" ht="12.75" x14ac:dyDescent="0.2">
      <c r="A56" s="19"/>
      <c r="B56" s="86"/>
      <c r="C56" s="86"/>
      <c r="D56" s="86"/>
      <c r="E56" s="86"/>
      <c r="F56" s="86"/>
      <c r="G56" s="86"/>
      <c r="H56" s="86"/>
      <c r="I56" s="86"/>
      <c r="J56" s="86"/>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GC59"/>
  <sheetViews>
    <sheetView tabSelected="1" view="pageBreakPreview" zoomScale="160" zoomScaleNormal="100" zoomScaleSheetLayoutView="160" workbookViewId="0">
      <selection activeCell="K14" sqref="K14"/>
    </sheetView>
  </sheetViews>
  <sheetFormatPr defaultRowHeight="12.75" x14ac:dyDescent="0.2"/>
  <cols>
    <col min="1" max="11" width="9" style="5" customWidth="1"/>
    <col min="12" max="12" width="4" style="23" customWidth="1"/>
    <col min="13" max="13" width="5.85546875" style="38" customWidth="1"/>
    <col min="14" max="14" width="4.42578125" style="36" customWidth="1"/>
    <col min="15" max="17" width="4.42578125" style="38" customWidth="1"/>
    <col min="18" max="18" width="3.5703125" style="42" customWidth="1"/>
    <col min="19" max="19" width="5.42578125" style="42" customWidth="1"/>
    <col min="20" max="20" width="6.5703125" style="44" customWidth="1"/>
    <col min="21" max="21" width="6.7109375" style="44" customWidth="1"/>
    <col min="22" max="30" width="6.5703125" style="44" customWidth="1"/>
    <col min="31" max="171" width="9.140625" style="13"/>
    <col min="172" max="16384" width="9.140625" style="5"/>
  </cols>
  <sheetData>
    <row r="1" spans="1:185" x14ac:dyDescent="0.2">
      <c r="A1" s="1"/>
      <c r="B1" s="2" t="s">
        <v>1</v>
      </c>
      <c r="C1" s="3" t="s">
        <v>78</v>
      </c>
      <c r="D1" s="1"/>
      <c r="E1" s="1"/>
      <c r="F1" s="2" t="s">
        <v>8</v>
      </c>
      <c r="G1" s="4">
        <f>X1</f>
        <v>1</v>
      </c>
      <c r="H1" s="1"/>
      <c r="I1" s="1"/>
      <c r="J1" s="1"/>
      <c r="K1" s="1"/>
      <c r="L1" s="5"/>
      <c r="M1" s="33" t="s">
        <v>32</v>
      </c>
      <c r="N1" s="33" t="s">
        <v>33</v>
      </c>
      <c r="O1" s="33" t="s">
        <v>34</v>
      </c>
      <c r="P1" s="33" t="s">
        <v>34</v>
      </c>
      <c r="Q1" s="33" t="s">
        <v>34</v>
      </c>
      <c r="R1" s="33" t="s">
        <v>35</v>
      </c>
      <c r="S1" s="34" t="s">
        <v>36</v>
      </c>
      <c r="T1" s="35" t="s">
        <v>37</v>
      </c>
      <c r="U1" s="5"/>
      <c r="V1" s="5"/>
      <c r="W1" s="6" t="s">
        <v>38</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39</v>
      </c>
      <c r="H2" s="1"/>
      <c r="I2" s="1"/>
      <c r="J2" s="1"/>
      <c r="K2" s="1"/>
      <c r="L2" s="5"/>
      <c r="M2" s="36" t="s">
        <v>40</v>
      </c>
      <c r="N2" s="36" t="s">
        <v>40</v>
      </c>
      <c r="O2" s="36" t="s">
        <v>33</v>
      </c>
      <c r="P2" s="36" t="s">
        <v>33</v>
      </c>
      <c r="Q2" s="36" t="s">
        <v>33</v>
      </c>
      <c r="R2" s="36" t="s">
        <v>40</v>
      </c>
      <c r="S2" s="37" t="s">
        <v>40</v>
      </c>
      <c r="T2" s="38"/>
      <c r="U2" s="5"/>
      <c r="V2" s="5"/>
      <c r="W2" s="6" t="s">
        <v>41</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79</v>
      </c>
      <c r="D3" s="1"/>
      <c r="E3" s="1"/>
      <c r="F3" s="2" t="s">
        <v>4</v>
      </c>
      <c r="G3" s="3" t="s">
        <v>42</v>
      </c>
      <c r="H3" s="1"/>
      <c r="I3" s="1"/>
      <c r="J3" s="1"/>
      <c r="K3" s="1"/>
      <c r="L3" s="5"/>
      <c r="M3" s="36"/>
      <c r="O3" s="36"/>
      <c r="P3" s="36"/>
      <c r="Q3" s="36"/>
      <c r="R3" s="36"/>
      <c r="S3" s="37"/>
      <c r="T3" s="38"/>
      <c r="U3" s="5"/>
      <c r="V3" s="5"/>
      <c r="W3" s="6" t="s">
        <v>43</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44</v>
      </c>
      <c r="H4" s="1"/>
      <c r="I4" s="1"/>
      <c r="J4" s="1"/>
      <c r="K4" s="1"/>
      <c r="L4" s="5"/>
      <c r="M4" s="36"/>
      <c r="O4" s="36"/>
      <c r="P4" s="36"/>
      <c r="Q4" s="39"/>
      <c r="R4" s="40"/>
      <c r="S4" s="41"/>
      <c r="T4" s="38"/>
      <c r="U4" s="5"/>
      <c r="V4" s="5"/>
      <c r="W4" s="6" t="s">
        <v>43</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45</v>
      </c>
      <c r="D5" s="1"/>
      <c r="E5" s="2"/>
      <c r="F5" s="1"/>
      <c r="G5" s="1"/>
      <c r="H5" s="1"/>
      <c r="I5" s="1"/>
      <c r="J5" s="1"/>
      <c r="K5" s="1"/>
      <c r="L5" s="5"/>
      <c r="M5" s="36"/>
      <c r="O5" s="36"/>
      <c r="P5" s="36"/>
      <c r="Q5" s="39"/>
      <c r="R5" s="40"/>
      <c r="S5" s="41"/>
      <c r="T5" s="38"/>
      <c r="U5" s="5"/>
      <c r="V5" s="5"/>
      <c r="W5" s="6" t="s">
        <v>43</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6"/>
      <c r="O6" s="36"/>
      <c r="P6" s="36"/>
      <c r="Q6" s="39"/>
      <c r="R6" s="40"/>
      <c r="S6" s="41"/>
      <c r="T6" s="38"/>
      <c r="U6" s="5"/>
      <c r="V6" s="5"/>
      <c r="W6" s="6" t="s">
        <v>46</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6"/>
      <c r="O7" s="36"/>
      <c r="P7" s="36"/>
      <c r="Q7" s="39"/>
      <c r="R7" s="40"/>
      <c r="S7" s="41"/>
      <c r="T7" s="38"/>
      <c r="U7" s="5"/>
      <c r="V7" s="5"/>
      <c r="W7" s="6" t="s">
        <v>47</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48</v>
      </c>
      <c r="J8" s="11" t="str">
        <f>$G$2</f>
        <v>AA-SM-026-041</v>
      </c>
      <c r="K8" s="12"/>
      <c r="L8" s="13"/>
      <c r="M8" s="36"/>
      <c r="O8" s="36"/>
      <c r="P8" s="36"/>
      <c r="S8" s="43"/>
      <c r="T8" s="42"/>
      <c r="AD8" s="45"/>
    </row>
    <row r="9" spans="1:185" s="47" customFormat="1" x14ac:dyDescent="0.2">
      <c r="A9" s="5"/>
      <c r="B9" s="5"/>
      <c r="C9" s="5"/>
      <c r="D9" s="5"/>
      <c r="E9" s="6" t="s">
        <v>2</v>
      </c>
      <c r="F9" s="10" t="str">
        <f>$C$2</f>
        <v>R. Abbott</v>
      </c>
      <c r="G9" s="5"/>
      <c r="H9" s="10"/>
      <c r="I9" s="6" t="s">
        <v>49</v>
      </c>
      <c r="J9" s="12" t="str">
        <f>$G$3</f>
        <v>A</v>
      </c>
      <c r="K9" s="12"/>
      <c r="L9" s="13"/>
      <c r="M9" s="36">
        <v>1</v>
      </c>
      <c r="N9" s="36"/>
      <c r="O9" s="36"/>
      <c r="P9" s="36"/>
      <c r="Q9" s="46"/>
      <c r="R9" s="42"/>
      <c r="S9" s="43"/>
      <c r="T9" s="42"/>
      <c r="U9" s="44"/>
      <c r="V9" s="44"/>
      <c r="W9" s="44"/>
      <c r="X9" s="44"/>
      <c r="Y9" s="44"/>
      <c r="Z9" s="44"/>
      <c r="AA9" s="44"/>
      <c r="AB9" s="44"/>
      <c r="AC9" s="44"/>
      <c r="AD9" s="4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50</v>
      </c>
      <c r="J10" s="7" t="str">
        <f>L10&amp;" of "&amp;$G$1</f>
        <v>1 of 1</v>
      </c>
      <c r="K10" s="10"/>
      <c r="L10" s="13">
        <f>SUM($M$1:M9)</f>
        <v>1</v>
      </c>
      <c r="M10" s="36"/>
      <c r="O10" s="36"/>
      <c r="P10" s="36"/>
      <c r="S10" s="43"/>
      <c r="T10" s="4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row>
    <row r="11" spans="1:185" x14ac:dyDescent="0.2">
      <c r="E11" s="6" t="s">
        <v>51</v>
      </c>
      <c r="F11" s="10" t="str">
        <f>$C$5</f>
        <v>STANDARD SPREADSHEET METHOD</v>
      </c>
      <c r="I11" s="14"/>
      <c r="J11" s="7"/>
      <c r="L11" s="5"/>
      <c r="M11" s="36"/>
      <c r="O11" s="36"/>
      <c r="P11" s="36"/>
      <c r="S11" s="43"/>
      <c r="T11" s="4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row>
    <row r="12" spans="1:185" ht="15.75" x14ac:dyDescent="0.25">
      <c r="A12" s="48"/>
      <c r="B12" s="15" t="str">
        <f>$G$4</f>
        <v>FRAMEWORK ANALYSIS - VERTICAL CONCENTRATED LOAD, SIMPLE SUPPORT</v>
      </c>
      <c r="C12" s="48"/>
      <c r="D12" s="48"/>
      <c r="E12" s="48"/>
      <c r="F12" s="48"/>
      <c r="G12" s="48"/>
      <c r="H12" s="48"/>
      <c r="I12" s="48"/>
      <c r="J12" s="48"/>
      <c r="K12" s="48"/>
      <c r="S12" s="43"/>
      <c r="T12" s="4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row>
    <row r="13" spans="1:185" x14ac:dyDescent="0.2">
      <c r="A13" s="49"/>
      <c r="B13" s="88" t="s">
        <v>52</v>
      </c>
      <c r="C13" s="88"/>
      <c r="D13" s="88"/>
      <c r="E13" s="49" t="s">
        <v>53</v>
      </c>
      <c r="F13" s="50"/>
      <c r="G13" s="50"/>
      <c r="S13" s="43"/>
      <c r="T13" s="42"/>
    </row>
    <row r="14" spans="1:185" x14ac:dyDescent="0.2">
      <c r="E14" s="1"/>
      <c r="F14" s="1"/>
      <c r="G14" s="1"/>
      <c r="H14" s="1"/>
      <c r="I14" s="1"/>
      <c r="J14" s="1"/>
      <c r="K14" s="1"/>
    </row>
    <row r="15" spans="1:185" x14ac:dyDescent="0.2">
      <c r="B15" s="1"/>
      <c r="C15" s="51"/>
      <c r="D15" s="1"/>
      <c r="E15" s="1"/>
      <c r="K15" s="23"/>
      <c r="L15" s="38"/>
    </row>
    <row r="16" spans="1:185" x14ac:dyDescent="0.2">
      <c r="B16" s="1"/>
      <c r="C16" s="1"/>
      <c r="D16" s="1"/>
      <c r="E16" s="2"/>
      <c r="F16" s="10" t="s">
        <v>54</v>
      </c>
      <c r="K16" s="23"/>
      <c r="L16" s="38"/>
    </row>
    <row r="17" spans="1:12" x14ac:dyDescent="0.2">
      <c r="F17" s="6" t="s">
        <v>55</v>
      </c>
      <c r="G17" s="81">
        <v>10</v>
      </c>
      <c r="H17" s="5" t="s">
        <v>56</v>
      </c>
      <c r="K17" s="23"/>
      <c r="L17" s="38"/>
    </row>
    <row r="18" spans="1:12" x14ac:dyDescent="0.2">
      <c r="F18" s="6" t="s">
        <v>57</v>
      </c>
      <c r="G18" s="81">
        <v>25</v>
      </c>
      <c r="H18" s="5" t="s">
        <v>58</v>
      </c>
      <c r="K18" s="23"/>
      <c r="L18" s="38"/>
    </row>
    <row r="19" spans="1:12" x14ac:dyDescent="0.2">
      <c r="B19" s="1"/>
      <c r="F19" s="52" t="s">
        <v>59</v>
      </c>
      <c r="G19" s="82">
        <v>10</v>
      </c>
      <c r="H19" s="53" t="s">
        <v>60</v>
      </c>
      <c r="I19" s="54"/>
      <c r="K19" s="23"/>
      <c r="L19" s="38"/>
    </row>
    <row r="20" spans="1:12" x14ac:dyDescent="0.2">
      <c r="B20" s="1"/>
      <c r="F20" s="55" t="s">
        <v>61</v>
      </c>
      <c r="G20" s="83">
        <v>5</v>
      </c>
      <c r="H20" s="56" t="s">
        <v>62</v>
      </c>
      <c r="I20" s="1"/>
      <c r="K20" s="23"/>
      <c r="L20" s="38"/>
    </row>
    <row r="21" spans="1:12" x14ac:dyDescent="0.2">
      <c r="B21" s="1"/>
      <c r="C21" s="51"/>
      <c r="D21" s="52"/>
      <c r="E21" s="57"/>
      <c r="F21" s="6" t="s">
        <v>63</v>
      </c>
      <c r="G21" s="82">
        <v>10</v>
      </c>
      <c r="H21" s="5" t="s">
        <v>62</v>
      </c>
      <c r="K21" s="23"/>
      <c r="L21" s="38"/>
    </row>
    <row r="22" spans="1:12" x14ac:dyDescent="0.2">
      <c r="B22" s="1"/>
      <c r="C22" s="1"/>
      <c r="D22" s="52"/>
      <c r="E22" s="57"/>
      <c r="F22" s="52" t="s">
        <v>64</v>
      </c>
      <c r="G22" s="82">
        <v>10</v>
      </c>
      <c r="H22" s="58" t="s">
        <v>65</v>
      </c>
      <c r="I22" s="54"/>
      <c r="K22" s="23"/>
      <c r="L22" s="38"/>
    </row>
    <row r="23" spans="1:12" x14ac:dyDescent="0.2">
      <c r="B23" s="1"/>
      <c r="C23" s="1"/>
      <c r="G23" s="65"/>
      <c r="K23" s="23"/>
      <c r="L23" s="38"/>
    </row>
    <row r="24" spans="1:12" x14ac:dyDescent="0.2">
      <c r="B24" s="1"/>
      <c r="C24" s="1"/>
      <c r="D24" s="52"/>
      <c r="F24" s="6" t="s">
        <v>66</v>
      </c>
      <c r="G24" s="84">
        <f>G17+G18</f>
        <v>35</v>
      </c>
      <c r="H24" s="5" t="s">
        <v>67</v>
      </c>
      <c r="J24" s="59"/>
      <c r="K24" s="54"/>
    </row>
    <row r="25" spans="1:12" x14ac:dyDescent="0.2">
      <c r="B25" s="1"/>
      <c r="C25" s="51"/>
      <c r="D25" s="1"/>
      <c r="E25" s="1"/>
      <c r="J25" s="52"/>
      <c r="K25" s="1"/>
    </row>
    <row r="26" spans="1:12" x14ac:dyDescent="0.2">
      <c r="B26" s="1"/>
      <c r="C26" s="1"/>
      <c r="D26" s="1"/>
      <c r="E26" s="2"/>
      <c r="F26" s="60"/>
      <c r="G26" s="61"/>
      <c r="H26" s="61"/>
      <c r="I26" s="61"/>
      <c r="J26" s="52"/>
      <c r="K26" s="1"/>
    </row>
    <row r="27" spans="1:12" x14ac:dyDescent="0.2">
      <c r="F27" s="62"/>
    </row>
    <row r="29" spans="1:12" x14ac:dyDescent="0.2">
      <c r="B29" s="1"/>
      <c r="F29" s="1"/>
      <c r="G29" s="1"/>
      <c r="H29" s="1"/>
      <c r="I29" s="1"/>
      <c r="J29" s="1"/>
      <c r="K29" s="1"/>
    </row>
    <row r="30" spans="1:12" x14ac:dyDescent="0.2">
      <c r="A30" s="1"/>
      <c r="G30" s="1"/>
      <c r="H30" s="1"/>
      <c r="I30" s="1"/>
      <c r="J30" s="1"/>
      <c r="K30" s="1"/>
    </row>
    <row r="31" spans="1:12" x14ac:dyDescent="0.2">
      <c r="A31" s="1"/>
      <c r="B31" s="1"/>
      <c r="D31" s="52"/>
      <c r="E31" s="57"/>
      <c r="G31" s="54"/>
      <c r="H31" s="54"/>
      <c r="I31" s="54"/>
      <c r="J31" s="52"/>
      <c r="K31" s="1"/>
    </row>
    <row r="32" spans="1:12" x14ac:dyDescent="0.2">
      <c r="A32" s="1"/>
      <c r="K32" s="1"/>
    </row>
    <row r="33" spans="1:11" x14ac:dyDescent="0.2">
      <c r="A33" s="1"/>
      <c r="G33" s="60"/>
      <c r="H33" s="60"/>
      <c r="I33" s="60"/>
      <c r="J33" s="2"/>
      <c r="K33" s="1"/>
    </row>
    <row r="34" spans="1:11" x14ac:dyDescent="0.2">
      <c r="A34" s="1"/>
      <c r="B34" s="51" t="s">
        <v>68</v>
      </c>
      <c r="E34" s="54"/>
      <c r="F34" s="1"/>
      <c r="J34" s="52"/>
      <c r="K34" s="1"/>
    </row>
    <row r="35" spans="1:11" x14ac:dyDescent="0.2">
      <c r="A35" s="1"/>
      <c r="B35" s="6" t="s">
        <v>69</v>
      </c>
      <c r="C35" s="5" t="str">
        <f ca="1">[1]!xlv(C37)</f>
        <v>I₂ × h / (I₁ × L)</v>
      </c>
      <c r="D35" s="63"/>
      <c r="E35" s="54"/>
      <c r="F35" s="54"/>
      <c r="J35" s="64"/>
      <c r="K35" s="1"/>
    </row>
    <row r="36" spans="1:11" x14ac:dyDescent="0.2">
      <c r="A36" s="1"/>
      <c r="B36" s="6" t="s">
        <v>70</v>
      </c>
      <c r="C36" s="5" t="str">
        <f>[1]!xln(C37)</f>
        <v>10 × 10 / (5 × 35)</v>
      </c>
      <c r="H36" s="60"/>
      <c r="I36" s="60"/>
      <c r="J36" s="1"/>
      <c r="K36" s="1"/>
    </row>
    <row r="37" spans="1:11" x14ac:dyDescent="0.2">
      <c r="A37" s="1"/>
      <c r="B37" s="6" t="s">
        <v>69</v>
      </c>
      <c r="C37" s="65">
        <f>G21*G22/(G20*G24)</f>
        <v>0.5714285714285714</v>
      </c>
      <c r="G37" s="60"/>
      <c r="K37" s="1"/>
    </row>
    <row r="38" spans="1:11" x14ac:dyDescent="0.2">
      <c r="A38" s="1"/>
      <c r="C38" s="65"/>
      <c r="K38" s="1"/>
    </row>
    <row r="39" spans="1:11" x14ac:dyDescent="0.2">
      <c r="B39" s="2" t="s">
        <v>71</v>
      </c>
      <c r="C39" s="66" t="str">
        <f ca="1">[1]!xlv(C41)</f>
        <v>Q × b / L</v>
      </c>
      <c r="H39" s="55"/>
      <c r="I39" s="55"/>
      <c r="J39" s="52"/>
    </row>
    <row r="40" spans="1:11" x14ac:dyDescent="0.2">
      <c r="B40" s="6" t="s">
        <v>70</v>
      </c>
      <c r="C40" s="65" t="str">
        <f>[1]!xln(C41)</f>
        <v>10 × 25 / 35</v>
      </c>
      <c r="H40" s="55"/>
      <c r="I40" s="55"/>
      <c r="J40" s="52"/>
    </row>
    <row r="41" spans="1:11" x14ac:dyDescent="0.2">
      <c r="B41" s="2" t="s">
        <v>71</v>
      </c>
      <c r="C41" s="65">
        <f>G19*G18/G24</f>
        <v>7.1428571428571432</v>
      </c>
      <c r="D41" s="5" t="s">
        <v>72</v>
      </c>
      <c r="H41" s="55"/>
      <c r="I41" s="55"/>
      <c r="J41" s="52"/>
    </row>
    <row r="42" spans="1:11" x14ac:dyDescent="0.2">
      <c r="C42" s="65"/>
      <c r="G42" s="55"/>
      <c r="H42" s="55"/>
      <c r="I42" s="55"/>
      <c r="J42" s="52"/>
    </row>
    <row r="43" spans="1:11" x14ac:dyDescent="0.2">
      <c r="B43" s="2" t="s">
        <v>73</v>
      </c>
      <c r="C43" s="5" t="str">
        <f ca="1">[1]!xlv(C45)</f>
        <v>Q - VA</v>
      </c>
    </row>
    <row r="44" spans="1:11" x14ac:dyDescent="0.2">
      <c r="B44" s="6" t="s">
        <v>70</v>
      </c>
      <c r="C44" s="5" t="str">
        <f>[1]!xln(C45)</f>
        <v>10 - 7.14</v>
      </c>
    </row>
    <row r="45" spans="1:11" x14ac:dyDescent="0.2">
      <c r="B45" s="2" t="s">
        <v>73</v>
      </c>
      <c r="C45" s="67">
        <f>G19-C41</f>
        <v>2.8571428571428568</v>
      </c>
      <c r="D45" s="5" t="s">
        <v>72</v>
      </c>
      <c r="H45" s="68"/>
      <c r="I45" s="68"/>
      <c r="J45" s="52"/>
    </row>
    <row r="46" spans="1:11" x14ac:dyDescent="0.2">
      <c r="C46" s="52"/>
      <c r="G46" s="68"/>
      <c r="I46" s="61"/>
    </row>
    <row r="47" spans="1:11" x14ac:dyDescent="0.2">
      <c r="B47" s="2" t="s">
        <v>74</v>
      </c>
      <c r="C47" s="66" t="str">
        <f ca="1">[1]!xlv(C49)</f>
        <v>3 × Q × a × b / (2 × (L × h) × (2 × K + 3))</v>
      </c>
      <c r="F47" s="60"/>
      <c r="G47" s="55"/>
      <c r="I47" s="61"/>
    </row>
    <row r="48" spans="1:11" x14ac:dyDescent="0.2">
      <c r="B48" s="6" t="s">
        <v>70</v>
      </c>
      <c r="C48" s="65" t="str">
        <f>[1]!xln(C49)</f>
        <v>3 × 10 × 10 × 25 / (2 × (35 × 10) × (2 × 0.571 + 3))</v>
      </c>
      <c r="D48" s="69"/>
      <c r="E48" s="54"/>
      <c r="G48" s="55"/>
      <c r="H48" s="61"/>
    </row>
    <row r="49" spans="1:185" x14ac:dyDescent="0.2">
      <c r="B49" s="2" t="s">
        <v>74</v>
      </c>
      <c r="C49" s="67">
        <f>3*G19*G17*G18/(2*(G24*G22)*(2*C37+3))</f>
        <v>2.5862068965517246</v>
      </c>
      <c r="D49" s="5" t="s">
        <v>72</v>
      </c>
      <c r="H49" s="61"/>
    </row>
    <row r="57" spans="1:185" s="23" customFormat="1" x14ac:dyDescent="0.2">
      <c r="A57" s="48"/>
      <c r="B57" s="13"/>
      <c r="C57" s="70"/>
      <c r="D57" s="48"/>
      <c r="E57" s="48"/>
      <c r="F57" s="48"/>
      <c r="G57" s="70"/>
      <c r="H57" s="48"/>
      <c r="I57" s="48"/>
      <c r="J57" s="48"/>
      <c r="K57" s="48"/>
      <c r="M57" s="38"/>
      <c r="N57" s="36"/>
      <c r="O57" s="38"/>
      <c r="P57" s="38"/>
      <c r="Q57" s="38"/>
      <c r="R57" s="42"/>
      <c r="S57" s="42"/>
      <c r="T57" s="44"/>
      <c r="U57" s="44"/>
      <c r="V57" s="44"/>
      <c r="W57" s="44"/>
      <c r="X57" s="44"/>
      <c r="Y57" s="44"/>
      <c r="Z57" s="44"/>
      <c r="AA57" s="44"/>
      <c r="AB57" s="44"/>
      <c r="AC57" s="44"/>
      <c r="AD57" s="44"/>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1" t="s">
        <v>75</v>
      </c>
      <c r="B58" s="71"/>
      <c r="C58" s="71"/>
      <c r="D58" s="71"/>
      <c r="E58" s="71"/>
      <c r="F58" s="71"/>
      <c r="G58" s="72"/>
      <c r="H58" s="72"/>
      <c r="I58" s="72"/>
      <c r="J58" s="72"/>
      <c r="K58" s="73"/>
      <c r="M58" s="38"/>
      <c r="N58" s="36"/>
      <c r="O58" s="38"/>
      <c r="P58" s="38"/>
      <c r="Q58" s="38"/>
      <c r="R58" s="42"/>
      <c r="S58" s="42"/>
      <c r="T58" s="44"/>
      <c r="U58" s="44"/>
      <c r="V58" s="44"/>
      <c r="W58" s="44"/>
      <c r="X58" s="44"/>
      <c r="Y58" s="44"/>
      <c r="Z58" s="44"/>
      <c r="AA58" s="44"/>
      <c r="AB58" s="44"/>
      <c r="AC58" s="44"/>
      <c r="AD58" s="44"/>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74"/>
      <c r="B59" s="74"/>
      <c r="C59" s="74"/>
      <c r="D59" s="75"/>
      <c r="E59" s="75"/>
      <c r="F59" s="76" t="s">
        <v>76</v>
      </c>
      <c r="G59" s="77" t="s">
        <v>77</v>
      </c>
      <c r="H59" s="78"/>
      <c r="I59" s="79"/>
      <c r="J59" s="79"/>
      <c r="K59" s="80"/>
      <c r="M59" s="38"/>
      <c r="N59" s="36"/>
      <c r="O59" s="38"/>
      <c r="P59" s="38"/>
      <c r="Q59" s="38"/>
      <c r="R59" s="42"/>
      <c r="S59" s="42"/>
      <c r="T59" s="44"/>
      <c r="U59" s="44"/>
      <c r="V59" s="44"/>
      <c r="W59" s="44"/>
      <c r="X59" s="44"/>
      <c r="Y59" s="44"/>
      <c r="Z59" s="44"/>
      <c r="AA59" s="44"/>
      <c r="AB59" s="44"/>
      <c r="AC59" s="44"/>
      <c r="AD59" s="44"/>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1">
    <mergeCell ref="B13:D13"/>
  </mergeCells>
  <hyperlinks>
    <hyperlink ref="G59" r:id="rId1" xr:uid="{00000000-0004-0000-0100-000000000000}"/>
    <hyperlink ref="B13" r:id="rId2" display=" (NASA TM X-73305, 1975)" xr:uid="{00000000-0004-0000-0100-000001000000}"/>
  </hyperlinks>
  <pageMargins left="0.47244094488188998" right="0.23622047244094499" top="0.31496062992126" bottom="0.98425196850393704" header="0.43307086614173201" footer="0.59055118110236204"/>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2017-05-19T11:34:36Z</cp:lastPrinted>
  <dcterms:created xsi:type="dcterms:W3CDTF">1996-10-14T23:33:28Z</dcterms:created>
  <dcterms:modified xsi:type="dcterms:W3CDTF">2017-08-27T16:11:04Z</dcterms:modified>
  <cp:category>Engineering Spreadsheets</cp:category>
</cp:coreProperties>
</file>