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326"/>
  <workbookPr codeName="ThisWorkbook"/>
  <mc:AlternateContent xmlns:mc="http://schemas.openxmlformats.org/markup-compatibility/2006">
    <mc:Choice Requires="x15">
      <x15ac:absPath xmlns:x15ac="http://schemas.microsoft.com/office/spreadsheetml/2010/11/ac" url="D:\Dropbox\AA-000 Administration\Cayman\TECHNICAL LIBRARY\SPREADSHEETS\"/>
    </mc:Choice>
  </mc:AlternateContent>
  <bookViews>
    <workbookView xWindow="150" yWindow="-105" windowWidth="20415" windowHeight="12315" tabRatio="797" activeTab="1" xr2:uid="{00000000-000D-0000-FFFF-FFFF00000000}"/>
  </bookViews>
  <sheets>
    <sheet name="READ ME" sheetId="40" r:id="rId1"/>
    <sheet name="Main - US" sheetId="41" r:id="rId2"/>
  </sheets>
  <externalReferences>
    <externalReference r:id="rId3"/>
  </externalReferences>
  <definedNames>
    <definedName name="_xlnm.Print_Area" localSheetId="1">'Main - US'!$A$8:$K$59</definedName>
    <definedName name="_xlnm.Print_Area" localSheetId="0">'READ ME'!$A$8:$K$63</definedName>
    <definedName name="_xlnm.Print_Area">#REF!</definedName>
    <definedName name="sencount" hidden="1">1</definedName>
  </definedNames>
  <calcPr calcId="171027"/>
</workbook>
</file>

<file path=xl/calcChain.xml><?xml version="1.0" encoding="utf-8"?>
<calcChain xmlns="http://schemas.openxmlformats.org/spreadsheetml/2006/main">
  <c r="C35" i="41" l="1"/>
  <c r="C39" i="41" s="1"/>
  <c r="C43" i="41" s="1"/>
  <c r="C51" i="41" l="1"/>
  <c r="C55" i="41"/>
  <c r="X1" i="41"/>
  <c r="G1" i="41" s="1"/>
  <c r="X2" i="41"/>
  <c r="X3" i="41"/>
  <c r="X4" i="41"/>
  <c r="X5" i="41"/>
  <c r="X6" i="41"/>
  <c r="X7" i="41"/>
  <c r="F8" i="41"/>
  <c r="J8" i="41"/>
  <c r="F9" i="41"/>
  <c r="J9" i="41"/>
  <c r="F10" i="41"/>
  <c r="L10" i="41"/>
  <c r="F11" i="41"/>
  <c r="B12" i="41"/>
  <c r="G23" i="41"/>
  <c r="J10" i="41" l="1"/>
  <c r="C33" i="41"/>
  <c r="C34" i="41"/>
  <c r="C47" i="41" l="1"/>
  <c r="C37" i="41"/>
  <c r="C54" i="41"/>
  <c r="C38" i="41"/>
  <c r="C49" i="41"/>
  <c r="C45" i="41"/>
  <c r="C50" i="41"/>
  <c r="C46" i="41"/>
  <c r="C41" i="41"/>
  <c r="C42" i="41"/>
  <c r="C53" i="41"/>
  <c r="C12" i="40" l="1"/>
</calcChain>
</file>

<file path=xl/sharedStrings.xml><?xml version="1.0" encoding="utf-8"?>
<sst xmlns="http://schemas.openxmlformats.org/spreadsheetml/2006/main" count="122" uniqueCount="82">
  <si>
    <t>R. Abbott</t>
  </si>
  <si>
    <t>Author:</t>
  </si>
  <si>
    <t>Check:</t>
  </si>
  <si>
    <t>Date:</t>
  </si>
  <si>
    <t>Revision:</t>
  </si>
  <si>
    <t>Report:</t>
  </si>
  <si>
    <t>Section:</t>
  </si>
  <si>
    <t xml:space="preserve"> </t>
  </si>
  <si>
    <t>Total Report Pages:</t>
  </si>
  <si>
    <t>Section Number:</t>
  </si>
  <si>
    <t>Sheet Name</t>
  </si>
  <si>
    <t>Report Title:</t>
  </si>
  <si>
    <t>IMPORTANT INFORMATION</t>
  </si>
  <si>
    <t>About us:</t>
  </si>
  <si>
    <t xml:space="preserve"> spreadsheets@abbottaerospace.com</t>
  </si>
  <si>
    <t>Proprietary information:</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</si>
  <si>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</si>
  <si>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</si>
  <si>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</si>
  <si>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</si>
  <si>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library.abbottaerospace.com/subscribe</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</si>
  <si>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</si>
  <si>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</si>
  <si>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</si>
  <si>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</si>
  <si>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</si>
  <si>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library.abbottaerospace.com/xl-viking</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</si>
  <si>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</si>
  <si>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</si>
  <si>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library.abbottaerospace.com/donate</t>
  </si>
  <si>
    <t>Find out more about the Design and Analysis services provided by Abbott Aerospace</t>
  </si>
  <si>
    <t>www.abbottaerospace.com/services/</t>
  </si>
  <si>
    <t>www.XL-Viking.com</t>
  </si>
  <si>
    <t>The free version is available here:</t>
  </si>
  <si>
    <t>To display formula values or variables using the xln &amp; xlv functions, you need the XL-Viking add-in.</t>
  </si>
  <si>
    <t>lb</t>
  </si>
  <si>
    <t>H =</t>
  </si>
  <si>
    <t>=</t>
  </si>
  <si>
    <r>
      <t>M</t>
    </r>
    <r>
      <rPr>
        <vertAlign val="subscript"/>
        <sz val="7"/>
        <rFont val="Calibri"/>
        <family val="2"/>
        <scheme val="minor"/>
      </rPr>
      <t>E</t>
    </r>
    <r>
      <rPr>
        <sz val="10"/>
        <rFont val="Calibri"/>
        <family val="2"/>
        <scheme val="minor"/>
      </rPr>
      <t>=</t>
    </r>
  </si>
  <si>
    <r>
      <t>M</t>
    </r>
    <r>
      <rPr>
        <vertAlign val="subscript"/>
        <sz val="7"/>
        <rFont val="Calibri"/>
        <family val="2"/>
        <scheme val="minor"/>
      </rPr>
      <t>A</t>
    </r>
    <r>
      <rPr>
        <sz val="10"/>
        <rFont val="Calibri"/>
        <family val="2"/>
        <scheme val="minor"/>
      </rPr>
      <t xml:space="preserve"> =</t>
    </r>
  </si>
  <si>
    <r>
      <t>V</t>
    </r>
    <r>
      <rPr>
        <vertAlign val="subscript"/>
        <sz val="7"/>
        <rFont val="Calibri"/>
        <family val="2"/>
        <scheme val="minor"/>
      </rPr>
      <t>E</t>
    </r>
    <r>
      <rPr>
        <sz val="7"/>
        <rFont val="Calibri"/>
        <family val="2"/>
        <scheme val="minor"/>
      </rPr>
      <t xml:space="preserve"> </t>
    </r>
    <r>
      <rPr>
        <sz val="10"/>
        <rFont val="Calibri"/>
        <family val="2"/>
        <scheme val="minor"/>
      </rPr>
      <t>=</t>
    </r>
  </si>
  <si>
    <r>
      <t>V</t>
    </r>
    <r>
      <rPr>
        <vertAlign val="subscript"/>
        <sz val="7"/>
        <rFont val="Calibri"/>
        <family val="2"/>
        <scheme val="minor"/>
      </rPr>
      <t>A</t>
    </r>
    <r>
      <rPr>
        <sz val="7"/>
        <rFont val="Calibri"/>
        <family val="2"/>
        <scheme val="minor"/>
      </rPr>
      <t xml:space="preserve"> </t>
    </r>
    <r>
      <rPr>
        <sz val="10"/>
        <rFont val="Calibri"/>
        <family val="2"/>
        <scheme val="minor"/>
      </rPr>
      <t>=</t>
    </r>
  </si>
  <si>
    <t>K =</t>
  </si>
  <si>
    <t>Results:</t>
  </si>
  <si>
    <t>in (total length of beam)</t>
  </si>
  <si>
    <t>L =</t>
  </si>
  <si>
    <t>in (Height of Framework)</t>
  </si>
  <si>
    <t>h =</t>
  </si>
  <si>
    <t>in⁴ (Beam 2nd Moment of Area)</t>
  </si>
  <si>
    <t>I₂ =</t>
  </si>
  <si>
    <t xml:space="preserve">I₁ = </t>
  </si>
  <si>
    <t>lb (Applied Load)</t>
  </si>
  <si>
    <t>Q =</t>
  </si>
  <si>
    <t>in</t>
  </si>
  <si>
    <t>b =</t>
  </si>
  <si>
    <t xml:space="preserve">in </t>
  </si>
  <si>
    <t>a =</t>
  </si>
  <si>
    <t>Input:</t>
  </si>
  <si>
    <t>Table B 5.1.4-1</t>
  </si>
  <si>
    <t>(NASA TM X-73305, 1975)</t>
  </si>
  <si>
    <t>Title:</t>
  </si>
  <si>
    <t>Page:</t>
  </si>
  <si>
    <t>Revision Level :</t>
  </si>
  <si>
    <t>Document Number:</t>
  </si>
  <si>
    <t>Total Table No:</t>
  </si>
  <si>
    <t>Total Fig No:</t>
  </si>
  <si>
    <t>Total Sub No:</t>
  </si>
  <si>
    <t>STANDARD SPREADSHEET METHOD</t>
  </si>
  <si>
    <t>FRAMEWORK ANALYSIS - VERTICAL CONCENTRATED LOAD, FIXED SUPPORT</t>
  </si>
  <si>
    <t>A</t>
  </si>
  <si>
    <t>Total Title No:</t>
  </si>
  <si>
    <t>No</t>
  </si>
  <si>
    <t>Title</t>
  </si>
  <si>
    <t>AA-SM-026-042</t>
  </si>
  <si>
    <t>Total Sheet Pages:</t>
  </si>
  <si>
    <t>Running Counts</t>
  </si>
  <si>
    <t>Table</t>
  </si>
  <si>
    <t>Fig</t>
  </si>
  <si>
    <t>Sub</t>
  </si>
  <si>
    <t xml:space="preserve">Page </t>
  </si>
  <si>
    <t>S. Abbott</t>
  </si>
  <si>
    <t>27/08/2017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</si>
</sst>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
    <numFmt numFmtId="166" formatCode="0.000"/>
  </numFmts>
  <fonts count="24" x14ac:knownFonts="1">
    <font>
      <sz val="10"/>
      <name val="Calibri"/>
      <family val="2"/>
    </font>
    <font>
      <sz val="10"/>
      <name val="Arial"/>
      <family val="2"/>
    </font>
    <font>
      <sz val="10"/>
      <name val="Calibri"/>
      <family val="2"/>
    </font>
    <font>
      <sz val="12"/>
      <name val="Calibri"/>
      <family val="2"/>
      <scheme val="minor"/>
    </font>
    <font>
      <b/>
      <sz val="12"/>
      <name val="Calibri"/>
      <family val="2"/>
      <scheme val="minor"/>
    </font>
    <font>
      <sz val="10"/>
      <name val="Calibri"/>
      <family val="2"/>
      <scheme val="minor"/>
    </font>
    <font>
      <b/>
      <sz val="10"/>
      <name val="Calibri"/>
      <family val="2"/>
      <scheme val="minor"/>
    </font>
    <font>
      <sz val="11"/>
      <color theme="1"/>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sz val="10"/>
      <name val="Arial"/>
      <family val="2"/>
    </font>
    <font>
      <sz val="10"/>
      <color rgb="FF006600"/>
      <name val="Calibri"/>
      <family val="2"/>
      <scheme val="minor"/>
    </font>
    <font>
      <b/>
      <sz val="10"/>
      <color rgb="FF006600"/>
      <name val="Calibri"/>
      <family val="2"/>
      <scheme val="minor"/>
    </font>
    <font>
      <b/>
      <i/>
      <u/>
      <sz val="10"/>
      <color rgb="FF333300"/>
      <name val="Calibri"/>
      <family val="2"/>
    </font>
    <font>
      <b/>
      <i/>
      <sz val="10"/>
      <color rgb="FF009999"/>
      <name val="Calibri"/>
      <family val="2"/>
      <scheme val="minor"/>
    </font>
    <font>
      <b/>
      <sz val="10"/>
      <color rgb="FF009999"/>
      <name val="Calibri"/>
      <family val="2"/>
      <scheme val="minor"/>
    </font>
    <font>
      <vertAlign val="subscript"/>
      <sz val="7"/>
      <name val="Calibri"/>
      <family val="2"/>
      <scheme val="minor"/>
    </font>
    <font>
      <sz val="7"/>
      <name val="Calibri"/>
      <family val="2"/>
      <scheme val="minor"/>
    </font>
    <font>
      <sz val="10"/>
      <color indexed="12"/>
      <name val="Calibri"/>
      <family val="2"/>
      <scheme val="minor"/>
    </font>
    <font>
      <sz val="10"/>
      <color theme="1"/>
      <name val="Calibri"/>
      <family val="2"/>
      <scheme val="minor"/>
    </font>
    <font>
      <sz val="10"/>
      <color rgb="FF0000FF"/>
      <name val="Calibri"/>
      <family val="2"/>
      <scheme val="minor"/>
    </font>
    <font>
      <sz val="10"/>
      <color theme="10"/>
      <name val="Calibri"/>
      <family val="2"/>
    </font>
  </fonts>
  <fills count="2">
    <fill>
      <patternFill patternType="none"/>
    </fill>
    <fill>
      <patternFill patternType="gray125"/>
    </fill>
  </fills>
  <borders count="5">
    <border>
      <left/>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7">
    <xf numFmtId="0" fontId="0" fillId="0" borderId="0"/>
    <xf numFmtId="0" fontId="2" fillId="0" borderId="0"/>
    <xf numFmtId="0" fontId="7" fillId="0" borderId="0"/>
    <xf numFmtId="0" fontId="1" fillId="0" borderId="0"/>
    <xf numFmtId="0" fontId="1" fillId="0" borderId="0"/>
    <xf numFmtId="0" fontId="11" fillId="0" borderId="0" applyNumberFormat="0" applyFill="0" applyBorder="0" applyAlignment="0" applyProtection="0">
      <alignment vertical="top"/>
      <protection locked="0"/>
    </xf>
    <xf numFmtId="0" fontId="12" fillId="0" borderId="0"/>
  </cellStyleXfs>
  <cellXfs count="104">
    <xf numFmtId="0" fontId="0" fillId="0" borderId="0" xfId="0"/>
    <xf numFmtId="0" fontId="5" fillId="0" borderId="0" xfId="3" applyFont="1" applyProtection="1">
      <protection locked="0"/>
    </xf>
    <xf numFmtId="0" fontId="5" fillId="0" borderId="0" xfId="3" applyFont="1" applyAlignment="1" applyProtection="1">
      <alignment horizontal="right"/>
      <protection locked="0"/>
    </xf>
    <xf numFmtId="0" fontId="8" fillId="0" borderId="0" xfId="3" applyFont="1" applyProtection="1">
      <protection locked="0"/>
    </xf>
    <xf numFmtId="0" fontId="8" fillId="0" borderId="0" xfId="3" applyFont="1" applyAlignment="1" applyProtection="1">
      <alignment horizontal="left"/>
      <protection locked="0"/>
    </xf>
    <xf numFmtId="0" fontId="5" fillId="0" borderId="0" xfId="3" applyFont="1"/>
    <xf numFmtId="0" fontId="5" fillId="0" borderId="0" xfId="3" applyFont="1" applyAlignment="1">
      <alignment horizontal="right"/>
    </xf>
    <xf numFmtId="0" fontId="6" fillId="0" borderId="0" xfId="3" applyFont="1" applyAlignment="1">
      <alignment horizontal="left"/>
    </xf>
    <xf numFmtId="14" fontId="8" fillId="0" borderId="0" xfId="3" quotePrefix="1" applyNumberFormat="1" applyFont="1" applyProtection="1">
      <protection locked="0"/>
    </xf>
    <xf numFmtId="0" fontId="9" fillId="0" borderId="0" xfId="3" applyFont="1" applyAlignment="1" applyProtection="1">
      <alignment horizontal="left"/>
      <protection locked="0"/>
    </xf>
    <xf numFmtId="0" fontId="6" fillId="0" borderId="0" xfId="3" applyFont="1"/>
    <xf numFmtId="0" fontId="6" fillId="0" borderId="0" xfId="3" quotePrefix="1" applyFont="1" applyAlignment="1">
      <alignment vertical="center"/>
    </xf>
    <xf numFmtId="0" fontId="6" fillId="0" borderId="0" xfId="3" applyFont="1" applyAlignment="1">
      <alignment vertical="center"/>
    </xf>
    <xf numFmtId="0" fontId="5" fillId="0" borderId="0" xfId="3" applyFont="1" applyAlignment="1">
      <alignment horizontal="center"/>
    </xf>
    <xf numFmtId="0" fontId="6" fillId="0" borderId="0" xfId="3" applyFont="1" applyAlignment="1">
      <alignment horizontal="right"/>
    </xf>
    <xf numFmtId="0" fontId="4" fillId="0" borderId="0" xfId="3" applyFont="1"/>
    <xf numFmtId="0" fontId="5" fillId="0" borderId="0" xfId="4" applyFont="1"/>
    <xf numFmtId="0" fontId="3" fillId="0" borderId="0" xfId="3" applyFont="1"/>
    <xf numFmtId="0" fontId="10" fillId="0" borderId="0" xfId="3" applyFont="1"/>
    <xf numFmtId="0" fontId="5" fillId="0" borderId="0" xfId="3" applyFont="1" applyBorder="1" applyAlignment="1"/>
    <xf numFmtId="0" fontId="10" fillId="0" borderId="0" xfId="3" applyFont="1" applyBorder="1" applyAlignment="1"/>
    <xf numFmtId="0" fontId="11" fillId="0" borderId="0" xfId="5" applyFont="1" applyBorder="1" applyAlignment="1" applyProtection="1">
      <alignment horizontal="center"/>
    </xf>
    <xf numFmtId="0" fontId="5" fillId="0" borderId="0" xfId="3" applyFont="1" applyBorder="1" applyAlignment="1">
      <alignment horizontal="center"/>
    </xf>
    <xf numFmtId="0" fontId="5" fillId="0" borderId="0" xfId="3" applyFont="1" applyBorder="1"/>
    <xf numFmtId="0" fontId="5" fillId="0" borderId="0" xfId="3" applyFont="1" applyBorder="1" applyAlignment="1">
      <alignment horizontal="right"/>
    </xf>
    <xf numFmtId="0" fontId="6" fillId="0" borderId="0" xfId="3" applyFont="1" applyBorder="1" applyAlignment="1">
      <alignment horizontal="left"/>
    </xf>
    <xf numFmtId="0" fontId="5" fillId="0" borderId="0" xfId="4" applyFont="1" applyBorder="1" applyAlignment="1">
      <alignment horizontal="center"/>
    </xf>
    <xf numFmtId="1" fontId="5" fillId="0" borderId="0" xfId="4" applyNumberFormat="1" applyFont="1" applyBorder="1" applyAlignment="1">
      <alignment horizontal="center"/>
    </xf>
    <xf numFmtId="0" fontId="3" fillId="0" borderId="0" xfId="3" applyFont="1" applyBorder="1" applyAlignment="1">
      <alignment horizontal="center"/>
    </xf>
    <xf numFmtId="0" fontId="3" fillId="0" borderId="0" xfId="3" applyFont="1" applyBorder="1"/>
    <xf numFmtId="164" fontId="5" fillId="0" borderId="0" xfId="4" applyNumberFormat="1" applyFont="1" applyBorder="1" applyAlignment="1">
      <alignment horizontal="center"/>
    </xf>
    <xf numFmtId="0" fontId="11" fillId="0" borderId="0" xfId="5" applyBorder="1" applyAlignment="1" applyProtection="1">
      <alignment horizontal="center"/>
    </xf>
    <xf numFmtId="0" fontId="5" fillId="0" borderId="0" xfId="3" applyFont="1" applyBorder="1" applyAlignment="1">
      <alignment horizontal="left" vertical="top" wrapText="1"/>
    </xf>
    <xf numFmtId="0" fontId="5" fillId="0" borderId="0" xfId="6" applyFont="1"/>
    <xf numFmtId="0" fontId="5" fillId="0" borderId="0" xfId="6" applyFont="1" applyAlignment="1">
      <alignment horizontal="center"/>
    </xf>
    <xf numFmtId="1" fontId="5" fillId="0" borderId="0" xfId="6" applyNumberFormat="1" applyFont="1" applyAlignment="1">
      <alignment horizontal="center"/>
    </xf>
    <xf numFmtId="1" fontId="5" fillId="0" borderId="1" xfId="6" applyNumberFormat="1" applyFont="1" applyBorder="1" applyAlignment="1">
      <alignment horizontal="center"/>
    </xf>
    <xf numFmtId="0" fontId="5" fillId="0" borderId="1" xfId="6" applyFont="1" applyBorder="1"/>
    <xf numFmtId="0" fontId="5" fillId="0" borderId="1" xfId="6" applyFont="1" applyBorder="1" applyAlignment="1">
      <alignment horizontal="center"/>
    </xf>
    <xf numFmtId="0" fontId="5" fillId="0" borderId="0" xfId="6" applyFont="1" applyBorder="1"/>
    <xf numFmtId="0" fontId="13" fillId="0" borderId="0" xfId="6" applyFont="1" applyBorder="1" applyProtection="1">
      <protection locked="0"/>
    </xf>
    <xf numFmtId="0" fontId="14" fillId="0" borderId="0" xfId="6" applyFont="1" applyBorder="1" applyProtection="1">
      <protection locked="0"/>
    </xf>
    <xf numFmtId="0" fontId="14" fillId="0" borderId="0" xfId="6" applyFont="1"/>
    <xf numFmtId="0" fontId="15" fillId="0" borderId="0" xfId="5" applyFont="1" applyBorder="1" applyAlignment="1" applyProtection="1">
      <alignment horizontal="left"/>
      <protection locked="0"/>
    </xf>
    <xf numFmtId="0" fontId="16" fillId="0" borderId="0" xfId="6" applyFont="1" applyBorder="1" applyAlignment="1" applyProtection="1">
      <alignment horizontal="right"/>
      <protection locked="0"/>
    </xf>
    <xf numFmtId="0" fontId="17" fillId="0" borderId="0" xfId="6" applyFont="1" applyBorder="1" applyProtection="1">
      <protection locked="0"/>
    </xf>
    <xf numFmtId="0" fontId="17" fillId="0" borderId="0" xfId="6" applyFont="1"/>
    <xf numFmtId="0" fontId="13" fillId="0" borderId="0" xfId="6" applyFont="1" applyBorder="1" applyAlignment="1" applyProtection="1">
      <alignment horizontal="centerContinuous"/>
      <protection locked="0"/>
    </xf>
    <xf numFmtId="0" fontId="14" fillId="0" borderId="0" xfId="6" applyFont="1" applyAlignment="1">
      <alignment horizontal="centerContinuous"/>
    </xf>
    <xf numFmtId="0" fontId="17" fillId="0" borderId="0" xfId="6" applyFont="1" applyAlignment="1">
      <alignment horizontal="centerContinuous"/>
    </xf>
    <xf numFmtId="0" fontId="17" fillId="0" borderId="0" xfId="3" applyFont="1" applyAlignment="1">
      <alignment horizontal="centerContinuous"/>
    </xf>
    <xf numFmtId="0" fontId="5" fillId="0" borderId="0" xfId="6" applyFont="1" applyBorder="1" applyProtection="1">
      <protection locked="0"/>
    </xf>
    <xf numFmtId="1" fontId="6" fillId="0" borderId="0" xfId="6" applyNumberFormat="1" applyFont="1" applyBorder="1" applyAlignment="1" applyProtection="1">
      <alignment horizontal="right"/>
      <protection locked="0"/>
    </xf>
    <xf numFmtId="2" fontId="5" fillId="0" borderId="0" xfId="6" applyNumberFormat="1" applyFont="1" applyAlignment="1" applyProtection="1">
      <alignment horizontal="right" vertical="center"/>
      <protection locked="0"/>
    </xf>
    <xf numFmtId="0" fontId="5" fillId="0" borderId="0" xfId="6" applyFont="1" applyAlignment="1" applyProtection="1">
      <alignment horizontal="right"/>
      <protection locked="0"/>
    </xf>
    <xf numFmtId="0" fontId="5" fillId="0" borderId="0" xfId="6" quotePrefix="1" applyFont="1" applyAlignment="1" applyProtection="1">
      <alignment horizontal="right" vertical="center"/>
      <protection locked="0"/>
    </xf>
    <xf numFmtId="0" fontId="5" fillId="0" borderId="0" xfId="6" applyFont="1" applyAlignment="1" applyProtection="1">
      <alignment vertical="center"/>
      <protection locked="0"/>
    </xf>
    <xf numFmtId="1" fontId="5" fillId="0" borderId="0" xfId="6" applyNumberFormat="1" applyFont="1" applyFill="1" applyAlignment="1" applyProtection="1">
      <alignment horizontal="right" vertical="center"/>
      <protection locked="0"/>
    </xf>
    <xf numFmtId="2" fontId="5" fillId="0" borderId="0" xfId="6" applyNumberFormat="1" applyFont="1"/>
    <xf numFmtId="0" fontId="5" fillId="0" borderId="0" xfId="6" applyFont="1" applyAlignment="1">
      <alignment horizontal="right"/>
    </xf>
    <xf numFmtId="0" fontId="5" fillId="0" borderId="0" xfId="6" quotePrefix="1" applyFont="1" applyAlignment="1" applyProtection="1">
      <alignment vertical="center"/>
      <protection locked="0"/>
    </xf>
    <xf numFmtId="2" fontId="5" fillId="0" borderId="0" xfId="6" applyNumberFormat="1" applyFont="1" applyAlignment="1" applyProtection="1">
      <alignment horizontal="left" vertical="center"/>
      <protection locked="0"/>
    </xf>
    <xf numFmtId="0" fontId="5" fillId="0" borderId="0" xfId="6" quotePrefix="1" applyFont="1" applyBorder="1" applyProtection="1">
      <protection locked="0"/>
    </xf>
    <xf numFmtId="164" fontId="5" fillId="0" borderId="0" xfId="6" applyNumberFormat="1" applyFont="1" applyFill="1" applyAlignment="1" applyProtection="1">
      <alignment horizontal="right"/>
      <protection locked="0"/>
    </xf>
    <xf numFmtId="0" fontId="5" fillId="0" borderId="0" xfId="6" quotePrefix="1" applyFont="1" applyAlignment="1" applyProtection="1">
      <alignment horizontal="left" vertical="center"/>
      <protection locked="0"/>
    </xf>
    <xf numFmtId="0" fontId="5" fillId="0" borderId="0" xfId="6" applyFont="1" applyAlignment="1" applyProtection="1">
      <alignment horizontal="left" vertical="center"/>
      <protection locked="0"/>
    </xf>
    <xf numFmtId="0" fontId="5" fillId="0" borderId="0" xfId="6" applyFont="1" applyAlignment="1" applyProtection="1">
      <alignment horizontal="right" vertical="center"/>
      <protection locked="0"/>
    </xf>
    <xf numFmtId="0" fontId="5" fillId="0" borderId="0" xfId="6" applyFont="1" applyProtection="1">
      <protection locked="0"/>
    </xf>
    <xf numFmtId="165" fontId="5" fillId="0" borderId="0" xfId="6" applyNumberFormat="1" applyFont="1" applyAlignment="1" applyProtection="1">
      <alignment horizontal="center" vertical="center"/>
      <protection locked="0"/>
    </xf>
    <xf numFmtId="2" fontId="5" fillId="0" borderId="0" xfId="6" applyNumberFormat="1" applyFont="1" applyAlignment="1">
      <alignment horizontal="right"/>
    </xf>
    <xf numFmtId="2" fontId="20" fillId="0" borderId="0" xfId="6" applyNumberFormat="1" applyFont="1" applyAlignment="1" applyProtection="1">
      <alignment horizontal="right" vertical="center"/>
      <protection locked="0"/>
    </xf>
    <xf numFmtId="0" fontId="12" fillId="0" borderId="0" xfId="6"/>
    <xf numFmtId="0" fontId="6" fillId="0" borderId="0" xfId="6" applyFont="1" applyProtection="1">
      <protection locked="0"/>
    </xf>
    <xf numFmtId="165" fontId="5" fillId="0" borderId="0" xfId="6" applyNumberFormat="1" applyFont="1" applyAlignment="1" applyProtection="1">
      <alignment horizontal="right" vertical="center"/>
      <protection locked="0"/>
    </xf>
    <xf numFmtId="0" fontId="5" fillId="0" borderId="0" xfId="6" applyFont="1" applyAlignment="1" applyProtection="1">
      <alignment horizontal="center"/>
      <protection locked="0"/>
    </xf>
    <xf numFmtId="1" fontId="5" fillId="0" borderId="0" xfId="6" applyNumberFormat="1" applyFont="1" applyAlignment="1" applyProtection="1">
      <alignment horizontal="left" vertical="center"/>
      <protection locked="0"/>
    </xf>
    <xf numFmtId="1" fontId="5" fillId="0" borderId="0" xfId="6" applyNumberFormat="1" applyFont="1" applyAlignment="1" applyProtection="1">
      <alignment horizontal="right" vertical="center"/>
      <protection locked="0"/>
    </xf>
    <xf numFmtId="164" fontId="5" fillId="0" borderId="0" xfId="6" applyNumberFormat="1" applyFont="1"/>
    <xf numFmtId="164" fontId="20" fillId="0" borderId="0" xfId="6" applyNumberFormat="1" applyFont="1" applyAlignment="1" applyProtection="1">
      <alignment horizontal="right" vertical="center"/>
      <protection locked="0"/>
    </xf>
    <xf numFmtId="164" fontId="5" fillId="0" borderId="0" xfId="6" applyNumberFormat="1" applyFont="1" applyAlignment="1" applyProtection="1">
      <alignment horizontal="left"/>
      <protection locked="0"/>
    </xf>
    <xf numFmtId="0" fontId="6" fillId="0" borderId="0" xfId="3" applyFont="1" applyProtection="1">
      <protection locked="0"/>
    </xf>
    <xf numFmtId="0" fontId="6" fillId="0" borderId="0" xfId="6" applyFont="1"/>
    <xf numFmtId="1" fontId="5" fillId="0" borderId="2" xfId="6" applyNumberFormat="1" applyFont="1" applyBorder="1" applyAlignment="1">
      <alignment horizontal="center"/>
    </xf>
    <xf numFmtId="0" fontId="21" fillId="0" borderId="0" xfId="3" applyFont="1"/>
    <xf numFmtId="0" fontId="5" fillId="0" borderId="1" xfId="3" applyFont="1" applyBorder="1" applyAlignment="1">
      <alignment horizontal="center"/>
    </xf>
    <xf numFmtId="0" fontId="5" fillId="0" borderId="0" xfId="6" applyFont="1" applyAlignment="1"/>
    <xf numFmtId="0" fontId="5" fillId="0" borderId="1" xfId="6" applyFont="1" applyBorder="1" applyAlignment="1"/>
    <xf numFmtId="166" fontId="5" fillId="0" borderId="0" xfId="6" applyNumberFormat="1" applyFont="1" applyAlignment="1">
      <alignment horizontal="center"/>
    </xf>
    <xf numFmtId="0" fontId="5" fillId="0" borderId="1" xfId="3" applyFont="1" applyBorder="1"/>
    <xf numFmtId="1" fontId="5" fillId="0" borderId="2" xfId="4" applyNumberFormat="1" applyFont="1" applyBorder="1" applyAlignment="1">
      <alignment horizontal="center"/>
    </xf>
    <xf numFmtId="1" fontId="5" fillId="0" borderId="1" xfId="4" applyNumberFormat="1" applyFont="1" applyBorder="1" applyAlignment="1">
      <alignment horizontal="center"/>
    </xf>
    <xf numFmtId="0" fontId="5" fillId="0" borderId="1" xfId="4" applyFont="1" applyBorder="1" applyAlignment="1">
      <alignment horizontal="center"/>
    </xf>
    <xf numFmtId="0" fontId="5" fillId="0" borderId="2" xfId="3" applyFont="1" applyBorder="1" applyAlignment="1">
      <alignment horizontal="center"/>
    </xf>
    <xf numFmtId="0" fontId="5" fillId="0" borderId="3" xfId="3" applyFont="1" applyBorder="1"/>
    <xf numFmtId="0" fontId="5" fillId="0" borderId="4" xfId="3" applyFont="1" applyBorder="1" applyAlignment="1">
      <alignment horizontal="center"/>
    </xf>
    <xf numFmtId="0" fontId="5" fillId="0" borderId="3" xfId="3" applyFont="1" applyBorder="1" applyAlignment="1">
      <alignment horizontal="center"/>
    </xf>
    <xf numFmtId="2" fontId="22" fillId="0" borderId="0" xfId="6" applyNumberFormat="1" applyFont="1"/>
    <xf numFmtId="2" fontId="22" fillId="0" borderId="0" xfId="6" applyNumberFormat="1" applyFont="1" applyAlignment="1" applyProtection="1">
      <alignment horizontal="right" vertical="center"/>
      <protection locked="0"/>
    </xf>
    <xf numFmtId="2" fontId="22" fillId="0" borderId="0" xfId="6" quotePrefix="1" applyNumberFormat="1" applyFont="1" applyAlignment="1" applyProtection="1">
      <alignment vertical="center"/>
      <protection locked="0"/>
    </xf>
    <xf numFmtId="2" fontId="21" fillId="0" borderId="0" xfId="6" applyNumberFormat="1" applyFont="1" applyAlignment="1" applyProtection="1">
      <alignment horizontal="right" vertical="center"/>
      <protection locked="0"/>
    </xf>
    <xf numFmtId="0" fontId="5" fillId="0" borderId="0" xfId="3" applyFont="1" applyBorder="1" applyAlignment="1">
      <alignment horizontal="left" vertical="top" wrapText="1"/>
    </xf>
    <xf numFmtId="0" fontId="5" fillId="0" borderId="0" xfId="3" applyFont="1" applyBorder="1" applyAlignment="1">
      <alignment horizontal="left" wrapText="1"/>
    </xf>
    <xf numFmtId="0" fontId="11" fillId="0" borderId="0" xfId="5" applyBorder="1" applyAlignment="1" applyProtection="1">
      <alignment horizontal="center"/>
    </xf>
    <xf numFmtId="0" fontId="23" fillId="0" borderId="0" xfId="5" applyFont="1" applyAlignment="1" applyProtection="1">
      <alignment horizontal="left"/>
    </xf>
  </cellXfs>
  <cellStyles count="7">
    <cellStyle name="Hyperlink 2" xfId="5" xr:uid="{00000000-0005-0000-0000-000000000000}"/>
    <cellStyle name="Normal" xfId="0" builtinId="0" customBuiltin="1"/>
    <cellStyle name="Normal 2" xfId="1" xr:uid="{00000000-0005-0000-0000-000002000000}"/>
    <cellStyle name="Normal 2 2" xfId="3" xr:uid="{00000000-0005-0000-0000-000003000000}"/>
    <cellStyle name="Normal 3" xfId="2" xr:uid="{00000000-0005-0000-0000-000004000000}"/>
    <cellStyle name="Normal 4" xfId="4" xr:uid="{00000000-0005-0000-0000-000005000000}"/>
    <cellStyle name="Normal 5" xfId="6" xr:uid="{00000000-0005-0000-0000-000006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abbottaerospace.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abbottaerospace.com/"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40822</xdr:colOff>
      <xdr:row>7</xdr:row>
      <xdr:rowOff>40821</xdr:rowOff>
    </xdr:from>
    <xdr:ext cx="2502353" cy="497429"/>
    <xdr:pic>
      <xdr:nvPicPr>
        <xdr:cNvPr id="2" name="Picture 1">
          <a:hlinkClick xmlns:r="http://schemas.openxmlformats.org/officeDocument/2006/relationships" r:id="rId1"/>
          <a:extLst>
            <a:ext uri="{FF2B5EF4-FFF2-40B4-BE49-F238E27FC236}">
              <a16:creationId xmlns:a16="http://schemas.microsoft.com/office/drawing/2014/main" id="{62AD0757-259A-4220-A560-ABAD11C05B39}"/>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oneCellAnchor>
  <xdr:twoCellAnchor>
    <xdr:from>
      <xdr:col>4</xdr:col>
      <xdr:colOff>54141</xdr:colOff>
      <xdr:row>26</xdr:row>
      <xdr:rowOff>138256</xdr:rowOff>
    </xdr:from>
    <xdr:to>
      <xdr:col>4</xdr:col>
      <xdr:colOff>569269</xdr:colOff>
      <xdr:row>29</xdr:row>
      <xdr:rowOff>86628</xdr:rowOff>
    </xdr:to>
    <xdr:sp macro="" textlink="">
      <xdr:nvSpPr>
        <xdr:cNvPr id="3" name="TextBox 2">
          <a:extLst>
            <a:ext uri="{FF2B5EF4-FFF2-40B4-BE49-F238E27FC236}">
              <a16:creationId xmlns:a16="http://schemas.microsoft.com/office/drawing/2014/main" id="{D4A410A0-C82E-465C-B788-D1EAB138880E}"/>
            </a:ext>
          </a:extLst>
        </xdr:cNvPr>
        <xdr:cNvSpPr txBox="1"/>
      </xdr:nvSpPr>
      <xdr:spPr>
        <a:xfrm>
          <a:off x="2492541" y="4348306"/>
          <a:ext cx="515128" cy="434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M</a:t>
          </a:r>
          <a:r>
            <a:rPr lang="en-CA" sz="1000" baseline="-25000"/>
            <a:t>E</a:t>
          </a:r>
        </a:p>
      </xdr:txBody>
    </xdr:sp>
    <xdr:clientData/>
  </xdr:twoCellAnchor>
  <xdr:twoCellAnchor>
    <xdr:from>
      <xdr:col>2</xdr:col>
      <xdr:colOff>475826</xdr:colOff>
      <xdr:row>27</xdr:row>
      <xdr:rowOff>9412</xdr:rowOff>
    </xdr:from>
    <xdr:to>
      <xdr:col>3</xdr:col>
      <xdr:colOff>165633</xdr:colOff>
      <xdr:row>28</xdr:row>
      <xdr:rowOff>46358</xdr:rowOff>
    </xdr:to>
    <xdr:sp macro="" textlink="">
      <xdr:nvSpPr>
        <xdr:cNvPr id="4" name="TextBox 3">
          <a:extLst>
            <a:ext uri="{FF2B5EF4-FFF2-40B4-BE49-F238E27FC236}">
              <a16:creationId xmlns:a16="http://schemas.microsoft.com/office/drawing/2014/main" id="{320D54CE-D330-4835-8902-826B0C6D8197}"/>
            </a:ext>
          </a:extLst>
        </xdr:cNvPr>
        <xdr:cNvSpPr txBox="1"/>
      </xdr:nvSpPr>
      <xdr:spPr>
        <a:xfrm>
          <a:off x="1695026" y="4381387"/>
          <a:ext cx="299407" cy="1988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000"/>
        </a:p>
      </xdr:txBody>
    </xdr:sp>
    <xdr:clientData/>
  </xdr:twoCellAnchor>
  <xdr:twoCellAnchor>
    <xdr:from>
      <xdr:col>2</xdr:col>
      <xdr:colOff>5974</xdr:colOff>
      <xdr:row>16</xdr:row>
      <xdr:rowOff>133475</xdr:rowOff>
    </xdr:from>
    <xdr:to>
      <xdr:col>2</xdr:col>
      <xdr:colOff>5974</xdr:colOff>
      <xdr:row>25</xdr:row>
      <xdr:rowOff>144482</xdr:rowOff>
    </xdr:to>
    <xdr:cxnSp macro="">
      <xdr:nvCxnSpPr>
        <xdr:cNvPr id="5" name="Straight Connector 4">
          <a:extLst>
            <a:ext uri="{FF2B5EF4-FFF2-40B4-BE49-F238E27FC236}">
              <a16:creationId xmlns:a16="http://schemas.microsoft.com/office/drawing/2014/main" id="{5E4946E0-2AD6-4AC2-B065-85683578CED0}"/>
            </a:ext>
          </a:extLst>
        </xdr:cNvPr>
        <xdr:cNvCxnSpPr/>
      </xdr:nvCxnSpPr>
      <xdr:spPr>
        <a:xfrm>
          <a:off x="1225174" y="2724275"/>
          <a:ext cx="0" cy="1468332"/>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597230</xdr:colOff>
      <xdr:row>16</xdr:row>
      <xdr:rowOff>120793</xdr:rowOff>
    </xdr:from>
    <xdr:to>
      <xdr:col>3</xdr:col>
      <xdr:colOff>597230</xdr:colOff>
      <xdr:row>25</xdr:row>
      <xdr:rowOff>140122</xdr:rowOff>
    </xdr:to>
    <xdr:cxnSp macro="">
      <xdr:nvCxnSpPr>
        <xdr:cNvPr id="6" name="Straight Connector 5">
          <a:extLst>
            <a:ext uri="{FF2B5EF4-FFF2-40B4-BE49-F238E27FC236}">
              <a16:creationId xmlns:a16="http://schemas.microsoft.com/office/drawing/2014/main" id="{902107A4-E655-45AE-8897-AA2ADDFE276C}"/>
            </a:ext>
          </a:extLst>
        </xdr:cNvPr>
        <xdr:cNvCxnSpPr/>
      </xdr:nvCxnSpPr>
      <xdr:spPr>
        <a:xfrm>
          <a:off x="2426030" y="2711593"/>
          <a:ext cx="0" cy="1476654"/>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591337</xdr:colOff>
      <xdr:row>16</xdr:row>
      <xdr:rowOff>126859</xdr:rowOff>
    </xdr:from>
    <xdr:to>
      <xdr:col>4</xdr:col>
      <xdr:colOff>5644</xdr:colOff>
      <xdr:row>16</xdr:row>
      <xdr:rowOff>126859</xdr:rowOff>
    </xdr:to>
    <xdr:cxnSp macro="">
      <xdr:nvCxnSpPr>
        <xdr:cNvPr id="7" name="Straight Connector 6">
          <a:extLst>
            <a:ext uri="{FF2B5EF4-FFF2-40B4-BE49-F238E27FC236}">
              <a16:creationId xmlns:a16="http://schemas.microsoft.com/office/drawing/2014/main" id="{FABAAC77-DEAF-431D-80D1-0B6F2D4A8AA8}"/>
            </a:ext>
          </a:extLst>
        </xdr:cNvPr>
        <xdr:cNvCxnSpPr/>
      </xdr:nvCxnSpPr>
      <xdr:spPr>
        <a:xfrm>
          <a:off x="1200937" y="2717659"/>
          <a:ext cx="1243107"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294</xdr:colOff>
      <xdr:row>14</xdr:row>
      <xdr:rowOff>159393</xdr:rowOff>
    </xdr:from>
    <xdr:to>
      <xdr:col>2</xdr:col>
      <xdr:colOff>294</xdr:colOff>
      <xdr:row>16</xdr:row>
      <xdr:rowOff>95627</xdr:rowOff>
    </xdr:to>
    <xdr:cxnSp macro="">
      <xdr:nvCxnSpPr>
        <xdr:cNvPr id="8" name="Straight Connector 7">
          <a:extLst>
            <a:ext uri="{FF2B5EF4-FFF2-40B4-BE49-F238E27FC236}">
              <a16:creationId xmlns:a16="http://schemas.microsoft.com/office/drawing/2014/main" id="{2617AF30-62AD-4C44-9D5D-370A8AB7CE66}"/>
            </a:ext>
          </a:extLst>
        </xdr:cNvPr>
        <xdr:cNvCxnSpPr/>
      </xdr:nvCxnSpPr>
      <xdr:spPr>
        <a:xfrm flipV="1">
          <a:off x="1219494" y="2426343"/>
          <a:ext cx="0" cy="260084"/>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61</xdr:colOff>
      <xdr:row>15</xdr:row>
      <xdr:rowOff>3704</xdr:rowOff>
    </xdr:from>
    <xdr:to>
      <xdr:col>4</xdr:col>
      <xdr:colOff>61</xdr:colOff>
      <xdr:row>16</xdr:row>
      <xdr:rowOff>104162</xdr:rowOff>
    </xdr:to>
    <xdr:cxnSp macro="">
      <xdr:nvCxnSpPr>
        <xdr:cNvPr id="9" name="Straight Connector 8">
          <a:extLst>
            <a:ext uri="{FF2B5EF4-FFF2-40B4-BE49-F238E27FC236}">
              <a16:creationId xmlns:a16="http://schemas.microsoft.com/office/drawing/2014/main" id="{DB989263-8525-4A1C-B193-0A4EEB3A384F}"/>
            </a:ext>
          </a:extLst>
        </xdr:cNvPr>
        <xdr:cNvCxnSpPr/>
      </xdr:nvCxnSpPr>
      <xdr:spPr>
        <a:xfrm flipV="1">
          <a:off x="2438461" y="2432579"/>
          <a:ext cx="0" cy="262383"/>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348605</xdr:colOff>
      <xdr:row>16</xdr:row>
      <xdr:rowOff>126160</xdr:rowOff>
    </xdr:from>
    <xdr:to>
      <xdr:col>1</xdr:col>
      <xdr:colOff>565777</xdr:colOff>
      <xdr:row>16</xdr:row>
      <xdr:rowOff>126160</xdr:rowOff>
    </xdr:to>
    <xdr:cxnSp macro="">
      <xdr:nvCxnSpPr>
        <xdr:cNvPr id="10" name="Straight Connector 9">
          <a:extLst>
            <a:ext uri="{FF2B5EF4-FFF2-40B4-BE49-F238E27FC236}">
              <a16:creationId xmlns:a16="http://schemas.microsoft.com/office/drawing/2014/main" id="{1D34979F-7524-410E-BB97-32DFE2821D67}"/>
            </a:ext>
          </a:extLst>
        </xdr:cNvPr>
        <xdr:cNvCxnSpPr/>
      </xdr:nvCxnSpPr>
      <xdr:spPr>
        <a:xfrm>
          <a:off x="958205" y="2716960"/>
          <a:ext cx="217172"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74026</xdr:colOff>
      <xdr:row>14</xdr:row>
      <xdr:rowOff>55078</xdr:rowOff>
    </xdr:from>
    <xdr:to>
      <xdr:col>2</xdr:col>
      <xdr:colOff>277371</xdr:colOff>
      <xdr:row>16</xdr:row>
      <xdr:rowOff>86779</xdr:rowOff>
    </xdr:to>
    <xdr:sp macro="" textlink="">
      <xdr:nvSpPr>
        <xdr:cNvPr id="11" name="TextBox 10">
          <a:extLst>
            <a:ext uri="{FF2B5EF4-FFF2-40B4-BE49-F238E27FC236}">
              <a16:creationId xmlns:a16="http://schemas.microsoft.com/office/drawing/2014/main" id="{ADAEF132-4FCD-48C1-B5FF-5544652BE2D5}"/>
            </a:ext>
          </a:extLst>
        </xdr:cNvPr>
        <xdr:cNvSpPr txBox="1"/>
      </xdr:nvSpPr>
      <xdr:spPr>
        <a:xfrm>
          <a:off x="1293226" y="2322028"/>
          <a:ext cx="203345" cy="3555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a</a:t>
          </a:r>
        </a:p>
      </xdr:txBody>
    </xdr:sp>
    <xdr:clientData/>
  </xdr:twoCellAnchor>
  <xdr:twoCellAnchor>
    <xdr:from>
      <xdr:col>2</xdr:col>
      <xdr:colOff>365826</xdr:colOff>
      <xdr:row>14</xdr:row>
      <xdr:rowOff>52551</xdr:rowOff>
    </xdr:from>
    <xdr:to>
      <xdr:col>2</xdr:col>
      <xdr:colOff>365826</xdr:colOff>
      <xdr:row>16</xdr:row>
      <xdr:rowOff>114575</xdr:rowOff>
    </xdr:to>
    <xdr:cxnSp macro="">
      <xdr:nvCxnSpPr>
        <xdr:cNvPr id="12" name="Straight Arrow Connector 11">
          <a:extLst>
            <a:ext uri="{FF2B5EF4-FFF2-40B4-BE49-F238E27FC236}">
              <a16:creationId xmlns:a16="http://schemas.microsoft.com/office/drawing/2014/main" id="{080CD760-A6D2-467B-BE5A-D38C3A973831}"/>
            </a:ext>
          </a:extLst>
        </xdr:cNvPr>
        <xdr:cNvCxnSpPr/>
      </xdr:nvCxnSpPr>
      <xdr:spPr>
        <a:xfrm>
          <a:off x="1585026" y="2319501"/>
          <a:ext cx="0" cy="38587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90042</xdr:colOff>
      <xdr:row>14</xdr:row>
      <xdr:rowOff>78665</xdr:rowOff>
    </xdr:from>
    <xdr:to>
      <xdr:col>3</xdr:col>
      <xdr:colOff>346829</xdr:colOff>
      <xdr:row>16</xdr:row>
      <xdr:rowOff>33582</xdr:rowOff>
    </xdr:to>
    <xdr:sp macro="" textlink="">
      <xdr:nvSpPr>
        <xdr:cNvPr id="13" name="TextBox 12">
          <a:extLst>
            <a:ext uri="{FF2B5EF4-FFF2-40B4-BE49-F238E27FC236}">
              <a16:creationId xmlns:a16="http://schemas.microsoft.com/office/drawing/2014/main" id="{3DA08F19-3F1D-48E1-B49A-D54E72FDFA23}"/>
            </a:ext>
          </a:extLst>
        </xdr:cNvPr>
        <xdr:cNvSpPr txBox="1"/>
      </xdr:nvSpPr>
      <xdr:spPr>
        <a:xfrm>
          <a:off x="1918842" y="2345615"/>
          <a:ext cx="256787" cy="2787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b</a:t>
          </a:r>
        </a:p>
      </xdr:txBody>
    </xdr:sp>
    <xdr:clientData/>
  </xdr:twoCellAnchor>
  <xdr:twoCellAnchor>
    <xdr:from>
      <xdr:col>2</xdr:col>
      <xdr:colOff>363253</xdr:colOff>
      <xdr:row>15</xdr:row>
      <xdr:rowOff>113693</xdr:rowOff>
    </xdr:from>
    <xdr:to>
      <xdr:col>4</xdr:col>
      <xdr:colOff>11564</xdr:colOff>
      <xdr:row>15</xdr:row>
      <xdr:rowOff>113694</xdr:rowOff>
    </xdr:to>
    <xdr:cxnSp macro="">
      <xdr:nvCxnSpPr>
        <xdr:cNvPr id="14" name="Straight Arrow Connector 13">
          <a:extLst>
            <a:ext uri="{FF2B5EF4-FFF2-40B4-BE49-F238E27FC236}">
              <a16:creationId xmlns:a16="http://schemas.microsoft.com/office/drawing/2014/main" id="{451483C5-D737-4264-BBA1-2C133140C4C5}"/>
            </a:ext>
          </a:extLst>
        </xdr:cNvPr>
        <xdr:cNvCxnSpPr/>
      </xdr:nvCxnSpPr>
      <xdr:spPr>
        <a:xfrm flipH="1" flipV="1">
          <a:off x="1582453" y="2542568"/>
          <a:ext cx="867511" cy="1"/>
        </a:xfrm>
        <a:prstGeom prst="straightConnector1">
          <a:avLst/>
        </a:prstGeom>
        <a:ln w="952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178476</xdr:colOff>
      <xdr:row>26</xdr:row>
      <xdr:rowOff>7971</xdr:rowOff>
    </xdr:from>
    <xdr:to>
      <xdr:col>1</xdr:col>
      <xdr:colOff>395351</xdr:colOff>
      <xdr:row>26</xdr:row>
      <xdr:rowOff>7971</xdr:rowOff>
    </xdr:to>
    <xdr:cxnSp macro="">
      <xdr:nvCxnSpPr>
        <xdr:cNvPr id="15" name="Straight Arrow Connector 14">
          <a:extLst>
            <a:ext uri="{FF2B5EF4-FFF2-40B4-BE49-F238E27FC236}">
              <a16:creationId xmlns:a16="http://schemas.microsoft.com/office/drawing/2014/main" id="{FD69F0F0-C174-4DAD-A152-63B9406FB043}"/>
            </a:ext>
          </a:extLst>
        </xdr:cNvPr>
        <xdr:cNvCxnSpPr/>
      </xdr:nvCxnSpPr>
      <xdr:spPr>
        <a:xfrm>
          <a:off x="788076" y="4218021"/>
          <a:ext cx="216875" cy="0"/>
        </a:xfrm>
        <a:prstGeom prst="straightConnector1">
          <a:avLst/>
        </a:prstGeom>
        <a:ln w="95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219389</xdr:colOff>
      <xdr:row>20</xdr:row>
      <xdr:rowOff>83058</xdr:rowOff>
    </xdr:from>
    <xdr:to>
      <xdr:col>1</xdr:col>
      <xdr:colOff>442936</xdr:colOff>
      <xdr:row>22</xdr:row>
      <xdr:rowOff>10202</xdr:rowOff>
    </xdr:to>
    <xdr:sp macro="" textlink="">
      <xdr:nvSpPr>
        <xdr:cNvPr id="16" name="TextBox 15">
          <a:extLst>
            <a:ext uri="{FF2B5EF4-FFF2-40B4-BE49-F238E27FC236}">
              <a16:creationId xmlns:a16="http://schemas.microsoft.com/office/drawing/2014/main" id="{5E8825DD-23A7-4998-98E0-3A06BCB4F7E7}"/>
            </a:ext>
          </a:extLst>
        </xdr:cNvPr>
        <xdr:cNvSpPr txBox="1"/>
      </xdr:nvSpPr>
      <xdr:spPr>
        <a:xfrm>
          <a:off x="828989" y="3321558"/>
          <a:ext cx="223547" cy="2509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h</a:t>
          </a:r>
        </a:p>
      </xdr:txBody>
    </xdr:sp>
    <xdr:clientData/>
  </xdr:twoCellAnchor>
  <xdr:twoCellAnchor>
    <xdr:from>
      <xdr:col>1</xdr:col>
      <xdr:colOff>447699</xdr:colOff>
      <xdr:row>16</xdr:row>
      <xdr:rowOff>129282</xdr:rowOff>
    </xdr:from>
    <xdr:to>
      <xdr:col>1</xdr:col>
      <xdr:colOff>447699</xdr:colOff>
      <xdr:row>25</xdr:row>
      <xdr:rowOff>135432</xdr:rowOff>
    </xdr:to>
    <xdr:cxnSp macro="">
      <xdr:nvCxnSpPr>
        <xdr:cNvPr id="17" name="Straight Arrow Connector 16">
          <a:extLst>
            <a:ext uri="{FF2B5EF4-FFF2-40B4-BE49-F238E27FC236}">
              <a16:creationId xmlns:a16="http://schemas.microsoft.com/office/drawing/2014/main" id="{9F8E2437-DEC2-4C2F-8FBB-2FEA9F4E498B}"/>
            </a:ext>
          </a:extLst>
        </xdr:cNvPr>
        <xdr:cNvCxnSpPr/>
      </xdr:nvCxnSpPr>
      <xdr:spPr>
        <a:xfrm>
          <a:off x="1057299" y="2720082"/>
          <a:ext cx="0" cy="1463475"/>
        </a:xfrm>
        <a:prstGeom prst="straightConnector1">
          <a:avLst/>
        </a:prstGeom>
        <a:ln w="952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560275</xdr:colOff>
      <xdr:row>16</xdr:row>
      <xdr:rowOff>109707</xdr:rowOff>
    </xdr:from>
    <xdr:to>
      <xdr:col>2</xdr:col>
      <xdr:colOff>118108</xdr:colOff>
      <xdr:row>17</xdr:row>
      <xdr:rowOff>153475</xdr:rowOff>
    </xdr:to>
    <xdr:sp macro="" textlink="">
      <xdr:nvSpPr>
        <xdr:cNvPr id="18" name="TextBox 17">
          <a:extLst>
            <a:ext uri="{FF2B5EF4-FFF2-40B4-BE49-F238E27FC236}">
              <a16:creationId xmlns:a16="http://schemas.microsoft.com/office/drawing/2014/main" id="{12263E8E-9E32-49C3-9FF4-B49E970AC63F}"/>
            </a:ext>
          </a:extLst>
        </xdr:cNvPr>
        <xdr:cNvSpPr txBox="1"/>
      </xdr:nvSpPr>
      <xdr:spPr>
        <a:xfrm flipH="1">
          <a:off x="1169875" y="2700507"/>
          <a:ext cx="167433" cy="2056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B</a:t>
          </a:r>
        </a:p>
      </xdr:txBody>
    </xdr:sp>
    <xdr:clientData/>
  </xdr:twoCellAnchor>
  <xdr:twoCellAnchor>
    <xdr:from>
      <xdr:col>2</xdr:col>
      <xdr:colOff>228951</xdr:colOff>
      <xdr:row>16</xdr:row>
      <xdr:rowOff>107348</xdr:rowOff>
    </xdr:from>
    <xdr:to>
      <xdr:col>2</xdr:col>
      <xdr:colOff>417724</xdr:colOff>
      <xdr:row>18</xdr:row>
      <xdr:rowOff>3954</xdr:rowOff>
    </xdr:to>
    <xdr:sp macro="" textlink="">
      <xdr:nvSpPr>
        <xdr:cNvPr id="19" name="TextBox 18">
          <a:extLst>
            <a:ext uri="{FF2B5EF4-FFF2-40B4-BE49-F238E27FC236}">
              <a16:creationId xmlns:a16="http://schemas.microsoft.com/office/drawing/2014/main" id="{4E113CE6-2F4D-4B26-874E-5D1F0EBBB036}"/>
            </a:ext>
          </a:extLst>
        </xdr:cNvPr>
        <xdr:cNvSpPr txBox="1"/>
      </xdr:nvSpPr>
      <xdr:spPr>
        <a:xfrm>
          <a:off x="1448151" y="2698148"/>
          <a:ext cx="188773" cy="220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C</a:t>
          </a:r>
        </a:p>
      </xdr:txBody>
    </xdr:sp>
    <xdr:clientData/>
  </xdr:twoCellAnchor>
  <xdr:twoCellAnchor>
    <xdr:from>
      <xdr:col>3</xdr:col>
      <xdr:colOff>403226</xdr:colOff>
      <xdr:row>16</xdr:row>
      <xdr:rowOff>105597</xdr:rowOff>
    </xdr:from>
    <xdr:to>
      <xdr:col>3</xdr:col>
      <xdr:colOff>577096</xdr:colOff>
      <xdr:row>17</xdr:row>
      <xdr:rowOff>144177</xdr:rowOff>
    </xdr:to>
    <xdr:sp macro="" textlink="">
      <xdr:nvSpPr>
        <xdr:cNvPr id="20" name="TextBox 19">
          <a:extLst>
            <a:ext uri="{FF2B5EF4-FFF2-40B4-BE49-F238E27FC236}">
              <a16:creationId xmlns:a16="http://schemas.microsoft.com/office/drawing/2014/main" id="{BF83CFC2-A17C-4491-BD4B-5817F383E837}"/>
            </a:ext>
          </a:extLst>
        </xdr:cNvPr>
        <xdr:cNvSpPr txBox="1"/>
      </xdr:nvSpPr>
      <xdr:spPr>
        <a:xfrm>
          <a:off x="2232026" y="2696397"/>
          <a:ext cx="173870" cy="2005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D</a:t>
          </a:r>
        </a:p>
      </xdr:txBody>
    </xdr:sp>
    <xdr:clientData/>
  </xdr:twoCellAnchor>
  <xdr:twoCellAnchor>
    <xdr:from>
      <xdr:col>2</xdr:col>
      <xdr:colOff>502177</xdr:colOff>
      <xdr:row>19</xdr:row>
      <xdr:rowOff>96799</xdr:rowOff>
    </xdr:from>
    <xdr:to>
      <xdr:col>3</xdr:col>
      <xdr:colOff>60339</xdr:colOff>
      <xdr:row>20</xdr:row>
      <xdr:rowOff>162222</xdr:rowOff>
    </xdr:to>
    <xdr:sp macro="" textlink="">
      <xdr:nvSpPr>
        <xdr:cNvPr id="21" name="TextBox 20">
          <a:extLst>
            <a:ext uri="{FF2B5EF4-FFF2-40B4-BE49-F238E27FC236}">
              <a16:creationId xmlns:a16="http://schemas.microsoft.com/office/drawing/2014/main" id="{B31A07CE-22A6-4AFF-ABAE-60DD4B825CF3}"/>
            </a:ext>
          </a:extLst>
        </xdr:cNvPr>
        <xdr:cNvSpPr txBox="1"/>
      </xdr:nvSpPr>
      <xdr:spPr>
        <a:xfrm>
          <a:off x="1721377" y="3173374"/>
          <a:ext cx="167762" cy="227348"/>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L</a:t>
          </a:r>
        </a:p>
      </xdr:txBody>
    </xdr:sp>
    <xdr:clientData/>
  </xdr:twoCellAnchor>
  <xdr:twoCellAnchor>
    <xdr:from>
      <xdr:col>2</xdr:col>
      <xdr:colOff>11441</xdr:colOff>
      <xdr:row>19</xdr:row>
      <xdr:rowOff>108846</xdr:rowOff>
    </xdr:from>
    <xdr:to>
      <xdr:col>4</xdr:col>
      <xdr:colOff>15412</xdr:colOff>
      <xdr:row>19</xdr:row>
      <xdr:rowOff>113694</xdr:rowOff>
    </xdr:to>
    <xdr:cxnSp macro="">
      <xdr:nvCxnSpPr>
        <xdr:cNvPr id="22" name="Straight Arrow Connector 21">
          <a:extLst>
            <a:ext uri="{FF2B5EF4-FFF2-40B4-BE49-F238E27FC236}">
              <a16:creationId xmlns:a16="http://schemas.microsoft.com/office/drawing/2014/main" id="{5C61B343-9288-45D5-AFFA-EE867BAD5F41}"/>
            </a:ext>
          </a:extLst>
        </xdr:cNvPr>
        <xdr:cNvCxnSpPr/>
      </xdr:nvCxnSpPr>
      <xdr:spPr>
        <a:xfrm flipH="1" flipV="1">
          <a:off x="1230641" y="3185421"/>
          <a:ext cx="1223171" cy="4848"/>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106276</xdr:colOff>
      <xdr:row>23</xdr:row>
      <xdr:rowOff>53336</xdr:rowOff>
    </xdr:from>
    <xdr:to>
      <xdr:col>2</xdr:col>
      <xdr:colOff>441831</xdr:colOff>
      <xdr:row>25</xdr:row>
      <xdr:rowOff>51436</xdr:rowOff>
    </xdr:to>
    <xdr:sp macro="" textlink="">
      <xdr:nvSpPr>
        <xdr:cNvPr id="23" name="TextBox 22">
          <a:extLst>
            <a:ext uri="{FF2B5EF4-FFF2-40B4-BE49-F238E27FC236}">
              <a16:creationId xmlns:a16="http://schemas.microsoft.com/office/drawing/2014/main" id="{5AE70947-9F9B-408F-8DD4-B02E3986D04D}"/>
            </a:ext>
          </a:extLst>
        </xdr:cNvPr>
        <xdr:cNvSpPr txBox="1"/>
      </xdr:nvSpPr>
      <xdr:spPr>
        <a:xfrm>
          <a:off x="1325476" y="3777611"/>
          <a:ext cx="335555" cy="32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I</a:t>
          </a:r>
          <a:r>
            <a:rPr lang="en-CA" sz="1000" baseline="-25000"/>
            <a:t>1</a:t>
          </a:r>
        </a:p>
      </xdr:txBody>
    </xdr:sp>
    <xdr:clientData/>
  </xdr:twoCellAnchor>
  <xdr:twoCellAnchor>
    <xdr:from>
      <xdr:col>3</xdr:col>
      <xdr:colOff>242629</xdr:colOff>
      <xdr:row>23</xdr:row>
      <xdr:rowOff>35610</xdr:rowOff>
    </xdr:from>
    <xdr:to>
      <xdr:col>3</xdr:col>
      <xdr:colOff>553548</xdr:colOff>
      <xdr:row>25</xdr:row>
      <xdr:rowOff>26707</xdr:rowOff>
    </xdr:to>
    <xdr:sp macro="" textlink="">
      <xdr:nvSpPr>
        <xdr:cNvPr id="24" name="TextBox 23">
          <a:extLst>
            <a:ext uri="{FF2B5EF4-FFF2-40B4-BE49-F238E27FC236}">
              <a16:creationId xmlns:a16="http://schemas.microsoft.com/office/drawing/2014/main" id="{A057B2C1-535C-48FC-AC59-7C40D9725722}"/>
            </a:ext>
          </a:extLst>
        </xdr:cNvPr>
        <xdr:cNvSpPr txBox="1"/>
      </xdr:nvSpPr>
      <xdr:spPr>
        <a:xfrm>
          <a:off x="2071429" y="3759885"/>
          <a:ext cx="310919" cy="3149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000">
              <a:solidFill>
                <a:schemeClr val="dk1"/>
              </a:solidFill>
              <a:effectLst/>
              <a:latin typeface="+mn-lt"/>
              <a:ea typeface="+mn-ea"/>
              <a:cs typeface="+mn-cs"/>
            </a:rPr>
            <a:t>I</a:t>
          </a:r>
          <a:r>
            <a:rPr lang="en-CA" sz="1000" baseline="-25000">
              <a:solidFill>
                <a:schemeClr val="dk1"/>
              </a:solidFill>
              <a:effectLst/>
              <a:latin typeface="+mn-lt"/>
              <a:ea typeface="+mn-ea"/>
              <a:cs typeface="+mn-cs"/>
            </a:rPr>
            <a:t>1</a:t>
          </a:r>
          <a:endParaRPr lang="en-CA" sz="1000" baseline="-25000">
            <a:effectLst/>
          </a:endParaRPr>
        </a:p>
        <a:p>
          <a:endParaRPr lang="en-CA" sz="1000"/>
        </a:p>
      </xdr:txBody>
    </xdr:sp>
    <xdr:clientData/>
  </xdr:twoCellAnchor>
  <xdr:twoCellAnchor>
    <xdr:from>
      <xdr:col>2</xdr:col>
      <xdr:colOff>8084</xdr:colOff>
      <xdr:row>22</xdr:row>
      <xdr:rowOff>160687</xdr:rowOff>
    </xdr:from>
    <xdr:to>
      <xdr:col>2</xdr:col>
      <xdr:colOff>159973</xdr:colOff>
      <xdr:row>23</xdr:row>
      <xdr:rowOff>139085</xdr:rowOff>
    </xdr:to>
    <xdr:cxnSp macro="">
      <xdr:nvCxnSpPr>
        <xdr:cNvPr id="25" name="Straight Arrow Connector 24">
          <a:extLst>
            <a:ext uri="{FF2B5EF4-FFF2-40B4-BE49-F238E27FC236}">
              <a16:creationId xmlns:a16="http://schemas.microsoft.com/office/drawing/2014/main" id="{12FCC9ED-94DD-4DFA-B58F-E0EDB5756F4A}"/>
            </a:ext>
          </a:extLst>
        </xdr:cNvPr>
        <xdr:cNvCxnSpPr/>
      </xdr:nvCxnSpPr>
      <xdr:spPr>
        <a:xfrm flipH="1" flipV="1">
          <a:off x="1227284" y="3723037"/>
          <a:ext cx="151889" cy="140323"/>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425719</xdr:colOff>
      <xdr:row>22</xdr:row>
      <xdr:rowOff>160688</xdr:rowOff>
    </xdr:from>
    <xdr:to>
      <xdr:col>3</xdr:col>
      <xdr:colOff>586910</xdr:colOff>
      <xdr:row>23</xdr:row>
      <xdr:rowOff>138706</xdr:rowOff>
    </xdr:to>
    <xdr:cxnSp macro="">
      <xdr:nvCxnSpPr>
        <xdr:cNvPr id="26" name="Straight Arrow Connector 25">
          <a:extLst>
            <a:ext uri="{FF2B5EF4-FFF2-40B4-BE49-F238E27FC236}">
              <a16:creationId xmlns:a16="http://schemas.microsoft.com/office/drawing/2014/main" id="{6690593F-2F33-4B44-9807-393791431F4C}"/>
            </a:ext>
          </a:extLst>
        </xdr:cNvPr>
        <xdr:cNvCxnSpPr/>
      </xdr:nvCxnSpPr>
      <xdr:spPr>
        <a:xfrm flipV="1">
          <a:off x="2254519" y="3723038"/>
          <a:ext cx="161191" cy="139943"/>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93062</xdr:colOff>
      <xdr:row>25</xdr:row>
      <xdr:rowOff>136985</xdr:rowOff>
    </xdr:from>
    <xdr:to>
      <xdr:col>4</xdr:col>
      <xdr:colOff>279079</xdr:colOff>
      <xdr:row>25</xdr:row>
      <xdr:rowOff>140584</xdr:rowOff>
    </xdr:to>
    <xdr:cxnSp macro="">
      <xdr:nvCxnSpPr>
        <xdr:cNvPr id="27" name="Straight Arrow Connector 26">
          <a:extLst>
            <a:ext uri="{FF2B5EF4-FFF2-40B4-BE49-F238E27FC236}">
              <a16:creationId xmlns:a16="http://schemas.microsoft.com/office/drawing/2014/main" id="{3C3955CB-09F9-4D16-8FCC-FFE2289B0A7D}"/>
            </a:ext>
          </a:extLst>
        </xdr:cNvPr>
        <xdr:cNvCxnSpPr/>
      </xdr:nvCxnSpPr>
      <xdr:spPr>
        <a:xfrm flipH="1">
          <a:off x="2531462" y="4185110"/>
          <a:ext cx="186017" cy="359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218355</xdr:colOff>
      <xdr:row>24</xdr:row>
      <xdr:rowOff>161457</xdr:rowOff>
    </xdr:from>
    <xdr:to>
      <xdr:col>4</xdr:col>
      <xdr:colOff>394038</xdr:colOff>
      <xdr:row>26</xdr:row>
      <xdr:rowOff>18948</xdr:rowOff>
    </xdr:to>
    <xdr:sp macro="" textlink="">
      <xdr:nvSpPr>
        <xdr:cNvPr id="28" name="TextBox 27">
          <a:extLst>
            <a:ext uri="{FF2B5EF4-FFF2-40B4-BE49-F238E27FC236}">
              <a16:creationId xmlns:a16="http://schemas.microsoft.com/office/drawing/2014/main" id="{93F6410E-3C0C-445D-8F16-277B5D70D97F}"/>
            </a:ext>
          </a:extLst>
        </xdr:cNvPr>
        <xdr:cNvSpPr txBox="1"/>
      </xdr:nvSpPr>
      <xdr:spPr>
        <a:xfrm>
          <a:off x="2656755" y="4047657"/>
          <a:ext cx="175683" cy="1813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H</a:t>
          </a:r>
        </a:p>
      </xdr:txBody>
    </xdr:sp>
    <xdr:clientData/>
  </xdr:twoCellAnchor>
  <xdr:twoCellAnchor>
    <xdr:from>
      <xdr:col>0</xdr:col>
      <xdr:colOff>591206</xdr:colOff>
      <xdr:row>25</xdr:row>
      <xdr:rowOff>69570</xdr:rowOff>
    </xdr:from>
    <xdr:to>
      <xdr:col>1</xdr:col>
      <xdr:colOff>169113</xdr:colOff>
      <xdr:row>26</xdr:row>
      <xdr:rowOff>91285</xdr:rowOff>
    </xdr:to>
    <xdr:sp macro="" textlink="">
      <xdr:nvSpPr>
        <xdr:cNvPr id="29" name="TextBox 28">
          <a:extLst>
            <a:ext uri="{FF2B5EF4-FFF2-40B4-BE49-F238E27FC236}">
              <a16:creationId xmlns:a16="http://schemas.microsoft.com/office/drawing/2014/main" id="{C7E3C3A4-745A-4494-B00A-B9CB66DD5F57}"/>
            </a:ext>
          </a:extLst>
        </xdr:cNvPr>
        <xdr:cNvSpPr txBox="1"/>
      </xdr:nvSpPr>
      <xdr:spPr>
        <a:xfrm>
          <a:off x="591206" y="4117695"/>
          <a:ext cx="187507" cy="183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H</a:t>
          </a:r>
        </a:p>
      </xdr:txBody>
    </xdr:sp>
    <xdr:clientData/>
  </xdr:twoCellAnchor>
  <xdr:twoCellAnchor>
    <xdr:from>
      <xdr:col>1</xdr:col>
      <xdr:colOff>596744</xdr:colOff>
      <xdr:row>26</xdr:row>
      <xdr:rowOff>46068</xdr:rowOff>
    </xdr:from>
    <xdr:to>
      <xdr:col>2</xdr:col>
      <xdr:colOff>2651</xdr:colOff>
      <xdr:row>28</xdr:row>
      <xdr:rowOff>33608</xdr:rowOff>
    </xdr:to>
    <xdr:cxnSp macro="">
      <xdr:nvCxnSpPr>
        <xdr:cNvPr id="30" name="Straight Arrow Connector 29">
          <a:extLst>
            <a:ext uri="{FF2B5EF4-FFF2-40B4-BE49-F238E27FC236}">
              <a16:creationId xmlns:a16="http://schemas.microsoft.com/office/drawing/2014/main" id="{45EA7F82-EF76-455E-BC4C-F0EC7EF27E26}"/>
            </a:ext>
          </a:extLst>
        </xdr:cNvPr>
        <xdr:cNvCxnSpPr/>
      </xdr:nvCxnSpPr>
      <xdr:spPr>
        <a:xfrm flipV="1">
          <a:off x="1206344" y="4256118"/>
          <a:ext cx="15507" cy="31139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594025</xdr:colOff>
      <xdr:row>26</xdr:row>
      <xdr:rowOff>42396</xdr:rowOff>
    </xdr:from>
    <xdr:to>
      <xdr:col>3</xdr:col>
      <xdr:colOff>596342</xdr:colOff>
      <xdr:row>28</xdr:row>
      <xdr:rowOff>33656</xdr:rowOff>
    </xdr:to>
    <xdr:cxnSp macro="">
      <xdr:nvCxnSpPr>
        <xdr:cNvPr id="31" name="Straight Arrow Connector 30">
          <a:extLst>
            <a:ext uri="{FF2B5EF4-FFF2-40B4-BE49-F238E27FC236}">
              <a16:creationId xmlns:a16="http://schemas.microsoft.com/office/drawing/2014/main" id="{ABEBB38D-F7B0-48E3-8705-8D1178DE5703}"/>
            </a:ext>
          </a:extLst>
        </xdr:cNvPr>
        <xdr:cNvCxnSpPr/>
      </xdr:nvCxnSpPr>
      <xdr:spPr>
        <a:xfrm flipH="1" flipV="1">
          <a:off x="2422825" y="4252446"/>
          <a:ext cx="2317" cy="31511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453066</xdr:colOff>
      <xdr:row>27</xdr:row>
      <xdr:rowOff>147884</xdr:rowOff>
    </xdr:from>
    <xdr:to>
      <xdr:col>2</xdr:col>
      <xdr:colOff>203866</xdr:colOff>
      <xdr:row>29</xdr:row>
      <xdr:rowOff>122212</xdr:rowOff>
    </xdr:to>
    <xdr:sp macro="" textlink="">
      <xdr:nvSpPr>
        <xdr:cNvPr id="32" name="TextBox 31">
          <a:extLst>
            <a:ext uri="{FF2B5EF4-FFF2-40B4-BE49-F238E27FC236}">
              <a16:creationId xmlns:a16="http://schemas.microsoft.com/office/drawing/2014/main" id="{3DC85E7D-A14F-4C9D-8CC1-1006C340955B}"/>
            </a:ext>
          </a:extLst>
        </xdr:cNvPr>
        <xdr:cNvSpPr txBox="1"/>
      </xdr:nvSpPr>
      <xdr:spPr>
        <a:xfrm>
          <a:off x="1062666" y="4519859"/>
          <a:ext cx="360400" cy="2981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V</a:t>
          </a:r>
          <a:r>
            <a:rPr lang="en-CA" sz="1000" baseline="-25000"/>
            <a:t>A</a:t>
          </a:r>
        </a:p>
      </xdr:txBody>
    </xdr:sp>
    <xdr:clientData/>
  </xdr:twoCellAnchor>
  <xdr:twoCellAnchor>
    <xdr:from>
      <xdr:col>3</xdr:col>
      <xdr:colOff>476150</xdr:colOff>
      <xdr:row>27</xdr:row>
      <xdr:rowOff>139931</xdr:rowOff>
    </xdr:from>
    <xdr:to>
      <xdr:col>4</xdr:col>
      <xdr:colOff>220481</xdr:colOff>
      <xdr:row>29</xdr:row>
      <xdr:rowOff>44684</xdr:rowOff>
    </xdr:to>
    <xdr:sp macro="" textlink="">
      <xdr:nvSpPr>
        <xdr:cNvPr id="33" name="TextBox 32">
          <a:extLst>
            <a:ext uri="{FF2B5EF4-FFF2-40B4-BE49-F238E27FC236}">
              <a16:creationId xmlns:a16="http://schemas.microsoft.com/office/drawing/2014/main" id="{8DC06AEC-1774-4656-AA98-B4F0371AD3E1}"/>
            </a:ext>
          </a:extLst>
        </xdr:cNvPr>
        <xdr:cNvSpPr txBox="1"/>
      </xdr:nvSpPr>
      <xdr:spPr>
        <a:xfrm>
          <a:off x="2304950" y="4511906"/>
          <a:ext cx="353931" cy="228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V</a:t>
          </a:r>
          <a:r>
            <a:rPr lang="en-CA" sz="1000" baseline="-25000"/>
            <a:t>E</a:t>
          </a:r>
        </a:p>
      </xdr:txBody>
    </xdr:sp>
    <xdr:clientData/>
  </xdr:twoCellAnchor>
  <xdr:twoCellAnchor>
    <xdr:from>
      <xdr:col>2</xdr:col>
      <xdr:colOff>595047</xdr:colOff>
      <xdr:row>17</xdr:row>
      <xdr:rowOff>2069</xdr:rowOff>
    </xdr:from>
    <xdr:to>
      <xdr:col>3</xdr:col>
      <xdr:colOff>300199</xdr:colOff>
      <xdr:row>18</xdr:row>
      <xdr:rowOff>66179</xdr:rowOff>
    </xdr:to>
    <xdr:sp macro="" textlink="">
      <xdr:nvSpPr>
        <xdr:cNvPr id="34" name="TextBox 33">
          <a:extLst>
            <a:ext uri="{FF2B5EF4-FFF2-40B4-BE49-F238E27FC236}">
              <a16:creationId xmlns:a16="http://schemas.microsoft.com/office/drawing/2014/main" id="{646C322B-98A6-44EC-BB8D-0A017D9BCE5C}"/>
            </a:ext>
          </a:extLst>
        </xdr:cNvPr>
        <xdr:cNvSpPr txBox="1"/>
      </xdr:nvSpPr>
      <xdr:spPr>
        <a:xfrm>
          <a:off x="1814247" y="2754794"/>
          <a:ext cx="314752" cy="2260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I</a:t>
          </a:r>
          <a:r>
            <a:rPr lang="en-CA" sz="1000" baseline="-25000"/>
            <a:t>2</a:t>
          </a:r>
        </a:p>
      </xdr:txBody>
    </xdr:sp>
    <xdr:clientData/>
  </xdr:twoCellAnchor>
  <xdr:twoCellAnchor>
    <xdr:from>
      <xdr:col>3</xdr:col>
      <xdr:colOff>208546</xdr:colOff>
      <xdr:row>16</xdr:row>
      <xdr:rowOff>149638</xdr:rowOff>
    </xdr:from>
    <xdr:to>
      <xdr:col>3</xdr:col>
      <xdr:colOff>330762</xdr:colOff>
      <xdr:row>17</xdr:row>
      <xdr:rowOff>122784</xdr:rowOff>
    </xdr:to>
    <xdr:cxnSp macro="">
      <xdr:nvCxnSpPr>
        <xdr:cNvPr id="35" name="Straight Arrow Connector 34">
          <a:extLst>
            <a:ext uri="{FF2B5EF4-FFF2-40B4-BE49-F238E27FC236}">
              <a16:creationId xmlns:a16="http://schemas.microsoft.com/office/drawing/2014/main" id="{8E7E8A10-ABDB-4F2F-8DF2-B8C79EB43ABE}"/>
            </a:ext>
          </a:extLst>
        </xdr:cNvPr>
        <xdr:cNvCxnSpPr/>
      </xdr:nvCxnSpPr>
      <xdr:spPr>
        <a:xfrm flipV="1">
          <a:off x="2037346" y="2740438"/>
          <a:ext cx="122216" cy="13507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534025</xdr:colOff>
      <xdr:row>25</xdr:row>
      <xdr:rowOff>142247</xdr:rowOff>
    </xdr:from>
    <xdr:to>
      <xdr:col>2</xdr:col>
      <xdr:colOff>76521</xdr:colOff>
      <xdr:row>25</xdr:row>
      <xdr:rowOff>142247</xdr:rowOff>
    </xdr:to>
    <xdr:cxnSp macro="">
      <xdr:nvCxnSpPr>
        <xdr:cNvPr id="36" name="Straight Connector 35">
          <a:extLst>
            <a:ext uri="{FF2B5EF4-FFF2-40B4-BE49-F238E27FC236}">
              <a16:creationId xmlns:a16="http://schemas.microsoft.com/office/drawing/2014/main" id="{8460A7C4-AFAE-49B7-9793-FB5852432187}"/>
            </a:ext>
          </a:extLst>
        </xdr:cNvPr>
        <xdr:cNvCxnSpPr/>
      </xdr:nvCxnSpPr>
      <xdr:spPr>
        <a:xfrm>
          <a:off x="1143625" y="4190372"/>
          <a:ext cx="152096"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519290</xdr:colOff>
      <xdr:row>25</xdr:row>
      <xdr:rowOff>142450</xdr:rowOff>
    </xdr:from>
    <xdr:to>
      <xdr:col>4</xdr:col>
      <xdr:colOff>61788</xdr:colOff>
      <xdr:row>25</xdr:row>
      <xdr:rowOff>142450</xdr:rowOff>
    </xdr:to>
    <xdr:cxnSp macro="">
      <xdr:nvCxnSpPr>
        <xdr:cNvPr id="37" name="Straight Connector 36">
          <a:extLst>
            <a:ext uri="{FF2B5EF4-FFF2-40B4-BE49-F238E27FC236}">
              <a16:creationId xmlns:a16="http://schemas.microsoft.com/office/drawing/2014/main" id="{BF654650-61C9-4376-9F20-1642BCB33302}"/>
            </a:ext>
          </a:extLst>
        </xdr:cNvPr>
        <xdr:cNvCxnSpPr/>
      </xdr:nvCxnSpPr>
      <xdr:spPr>
        <a:xfrm>
          <a:off x="2348090" y="4190575"/>
          <a:ext cx="152098"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524294</xdr:colOff>
      <xdr:row>25</xdr:row>
      <xdr:rowOff>154949</xdr:rowOff>
    </xdr:from>
    <xdr:to>
      <xdr:col>1</xdr:col>
      <xdr:colOff>548620</xdr:colOff>
      <xdr:row>26</xdr:row>
      <xdr:rowOff>28838</xdr:rowOff>
    </xdr:to>
    <xdr:cxnSp macro="">
      <xdr:nvCxnSpPr>
        <xdr:cNvPr id="38" name="Straight Connector 37">
          <a:extLst>
            <a:ext uri="{FF2B5EF4-FFF2-40B4-BE49-F238E27FC236}">
              <a16:creationId xmlns:a16="http://schemas.microsoft.com/office/drawing/2014/main" id="{93B451BA-D0B4-479D-A462-775634727C57}"/>
            </a:ext>
          </a:extLst>
        </xdr:cNvPr>
        <xdr:cNvCxnSpPr/>
      </xdr:nvCxnSpPr>
      <xdr:spPr>
        <a:xfrm flipH="1">
          <a:off x="1133894" y="4203074"/>
          <a:ext cx="24326" cy="3581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565844</xdr:colOff>
      <xdr:row>25</xdr:row>
      <xdr:rowOff>157694</xdr:rowOff>
    </xdr:from>
    <xdr:to>
      <xdr:col>1</xdr:col>
      <xdr:colOff>590170</xdr:colOff>
      <xdr:row>26</xdr:row>
      <xdr:rowOff>31583</xdr:rowOff>
    </xdr:to>
    <xdr:cxnSp macro="">
      <xdr:nvCxnSpPr>
        <xdr:cNvPr id="39" name="Straight Connector 38">
          <a:extLst>
            <a:ext uri="{FF2B5EF4-FFF2-40B4-BE49-F238E27FC236}">
              <a16:creationId xmlns:a16="http://schemas.microsoft.com/office/drawing/2014/main" id="{F105D4E0-687B-4761-BCDE-D662FF712D40}"/>
            </a:ext>
          </a:extLst>
        </xdr:cNvPr>
        <xdr:cNvCxnSpPr/>
      </xdr:nvCxnSpPr>
      <xdr:spPr>
        <a:xfrm flipH="1">
          <a:off x="1175444" y="4205819"/>
          <a:ext cx="24326" cy="3581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8796</xdr:colOff>
      <xdr:row>25</xdr:row>
      <xdr:rowOff>155356</xdr:rowOff>
    </xdr:from>
    <xdr:to>
      <xdr:col>2</xdr:col>
      <xdr:colOff>33122</xdr:colOff>
      <xdr:row>26</xdr:row>
      <xdr:rowOff>29245</xdr:rowOff>
    </xdr:to>
    <xdr:cxnSp macro="">
      <xdr:nvCxnSpPr>
        <xdr:cNvPr id="40" name="Straight Connector 39">
          <a:extLst>
            <a:ext uri="{FF2B5EF4-FFF2-40B4-BE49-F238E27FC236}">
              <a16:creationId xmlns:a16="http://schemas.microsoft.com/office/drawing/2014/main" id="{C4618ACD-CBD0-42CD-BD7B-BEC2E5DADD40}"/>
            </a:ext>
          </a:extLst>
        </xdr:cNvPr>
        <xdr:cNvCxnSpPr/>
      </xdr:nvCxnSpPr>
      <xdr:spPr>
        <a:xfrm flipH="1">
          <a:off x="1227996" y="4203481"/>
          <a:ext cx="24326" cy="3581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45481</xdr:colOff>
      <xdr:row>25</xdr:row>
      <xdr:rowOff>153018</xdr:rowOff>
    </xdr:from>
    <xdr:to>
      <xdr:col>2</xdr:col>
      <xdr:colOff>69807</xdr:colOff>
      <xdr:row>26</xdr:row>
      <xdr:rowOff>26907</xdr:rowOff>
    </xdr:to>
    <xdr:cxnSp macro="">
      <xdr:nvCxnSpPr>
        <xdr:cNvPr id="41" name="Straight Connector 40">
          <a:extLst>
            <a:ext uri="{FF2B5EF4-FFF2-40B4-BE49-F238E27FC236}">
              <a16:creationId xmlns:a16="http://schemas.microsoft.com/office/drawing/2014/main" id="{EF85BF9D-4C55-46C6-A2CB-6B1B1FC4847D}"/>
            </a:ext>
          </a:extLst>
        </xdr:cNvPr>
        <xdr:cNvCxnSpPr/>
      </xdr:nvCxnSpPr>
      <xdr:spPr>
        <a:xfrm flipH="1">
          <a:off x="1264681" y="4201143"/>
          <a:ext cx="24326" cy="3581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511993</xdr:colOff>
      <xdr:row>25</xdr:row>
      <xdr:rowOff>155152</xdr:rowOff>
    </xdr:from>
    <xdr:to>
      <xdr:col>3</xdr:col>
      <xdr:colOff>536319</xdr:colOff>
      <xdr:row>26</xdr:row>
      <xdr:rowOff>29041</xdr:rowOff>
    </xdr:to>
    <xdr:cxnSp macro="">
      <xdr:nvCxnSpPr>
        <xdr:cNvPr id="42" name="Straight Connector 41">
          <a:extLst>
            <a:ext uri="{FF2B5EF4-FFF2-40B4-BE49-F238E27FC236}">
              <a16:creationId xmlns:a16="http://schemas.microsoft.com/office/drawing/2014/main" id="{BD565D3B-D78D-4552-9D5F-02547DCB789B}"/>
            </a:ext>
          </a:extLst>
        </xdr:cNvPr>
        <xdr:cNvCxnSpPr/>
      </xdr:nvCxnSpPr>
      <xdr:spPr>
        <a:xfrm flipH="1">
          <a:off x="2340793" y="4203277"/>
          <a:ext cx="24326" cy="3581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553543</xdr:colOff>
      <xdr:row>25</xdr:row>
      <xdr:rowOff>157897</xdr:rowOff>
    </xdr:from>
    <xdr:to>
      <xdr:col>3</xdr:col>
      <xdr:colOff>577869</xdr:colOff>
      <xdr:row>26</xdr:row>
      <xdr:rowOff>31786</xdr:rowOff>
    </xdr:to>
    <xdr:cxnSp macro="">
      <xdr:nvCxnSpPr>
        <xdr:cNvPr id="43" name="Straight Connector 42">
          <a:extLst>
            <a:ext uri="{FF2B5EF4-FFF2-40B4-BE49-F238E27FC236}">
              <a16:creationId xmlns:a16="http://schemas.microsoft.com/office/drawing/2014/main" id="{F838D7E9-8587-4FFD-BE06-6241730498CC}"/>
            </a:ext>
          </a:extLst>
        </xdr:cNvPr>
        <xdr:cNvCxnSpPr/>
      </xdr:nvCxnSpPr>
      <xdr:spPr>
        <a:xfrm flipH="1">
          <a:off x="2382343" y="4206022"/>
          <a:ext cx="24326" cy="3581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596926</xdr:colOff>
      <xdr:row>25</xdr:row>
      <xdr:rowOff>155559</xdr:rowOff>
    </xdr:from>
    <xdr:to>
      <xdr:col>4</xdr:col>
      <xdr:colOff>20824</xdr:colOff>
      <xdr:row>26</xdr:row>
      <xdr:rowOff>29448</xdr:rowOff>
    </xdr:to>
    <xdr:cxnSp macro="">
      <xdr:nvCxnSpPr>
        <xdr:cNvPr id="44" name="Straight Connector 43">
          <a:extLst>
            <a:ext uri="{FF2B5EF4-FFF2-40B4-BE49-F238E27FC236}">
              <a16:creationId xmlns:a16="http://schemas.microsoft.com/office/drawing/2014/main" id="{46F1450B-CD6A-47CC-BF8B-4CF9806C7008}"/>
            </a:ext>
          </a:extLst>
        </xdr:cNvPr>
        <xdr:cNvCxnSpPr/>
      </xdr:nvCxnSpPr>
      <xdr:spPr>
        <a:xfrm flipH="1">
          <a:off x="2425726" y="4203684"/>
          <a:ext cx="33498" cy="3581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33182</xdr:colOff>
      <xdr:row>25</xdr:row>
      <xdr:rowOff>153221</xdr:rowOff>
    </xdr:from>
    <xdr:to>
      <xdr:col>4</xdr:col>
      <xdr:colOff>57508</xdr:colOff>
      <xdr:row>26</xdr:row>
      <xdr:rowOff>27110</xdr:rowOff>
    </xdr:to>
    <xdr:cxnSp macro="">
      <xdr:nvCxnSpPr>
        <xdr:cNvPr id="45" name="Straight Connector 44">
          <a:extLst>
            <a:ext uri="{FF2B5EF4-FFF2-40B4-BE49-F238E27FC236}">
              <a16:creationId xmlns:a16="http://schemas.microsoft.com/office/drawing/2014/main" id="{A10945DE-212D-47A6-9B42-8C27F2E478DC}"/>
            </a:ext>
          </a:extLst>
        </xdr:cNvPr>
        <xdr:cNvCxnSpPr/>
      </xdr:nvCxnSpPr>
      <xdr:spPr>
        <a:xfrm flipH="1">
          <a:off x="2471582" y="4201346"/>
          <a:ext cx="24326" cy="3581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449797</xdr:colOff>
      <xdr:row>26</xdr:row>
      <xdr:rowOff>145822</xdr:rowOff>
    </xdr:from>
    <xdr:to>
      <xdr:col>4</xdr:col>
      <xdr:colOff>123628</xdr:colOff>
      <xdr:row>27</xdr:row>
      <xdr:rowOff>28916</xdr:rowOff>
    </xdr:to>
    <xdr:sp macro="" textlink="">
      <xdr:nvSpPr>
        <xdr:cNvPr id="46" name="Freeform: Shape 45">
          <a:extLst>
            <a:ext uri="{FF2B5EF4-FFF2-40B4-BE49-F238E27FC236}">
              <a16:creationId xmlns:a16="http://schemas.microsoft.com/office/drawing/2014/main" id="{BA42475A-DEDD-475C-8887-0F507E4ED0BD}"/>
            </a:ext>
          </a:extLst>
        </xdr:cNvPr>
        <xdr:cNvSpPr/>
      </xdr:nvSpPr>
      <xdr:spPr>
        <a:xfrm>
          <a:off x="2278597" y="4355872"/>
          <a:ext cx="283431" cy="45019"/>
        </a:xfrm>
        <a:custGeom>
          <a:avLst/>
          <a:gdLst>
            <a:gd name="connsiteX0" fmla="*/ 0 w 319589"/>
            <a:gd name="connsiteY0" fmla="*/ 6267 h 97147"/>
            <a:gd name="connsiteX1" fmla="*/ 175461 w 319589"/>
            <a:gd name="connsiteY1" fmla="*/ 97130 h 97147"/>
            <a:gd name="connsiteX2" fmla="*/ 319589 w 319589"/>
            <a:gd name="connsiteY2" fmla="*/ 0 h 97147"/>
          </a:gdLst>
          <a:ahLst/>
          <a:cxnLst>
            <a:cxn ang="0">
              <a:pos x="connsiteX0" y="connsiteY0"/>
            </a:cxn>
            <a:cxn ang="0">
              <a:pos x="connsiteX1" y="connsiteY1"/>
            </a:cxn>
            <a:cxn ang="0">
              <a:pos x="connsiteX2" y="connsiteY2"/>
            </a:cxn>
          </a:cxnLst>
          <a:rect l="l" t="t" r="r" b="b"/>
          <a:pathLst>
            <a:path w="319589" h="97147">
              <a:moveTo>
                <a:pt x="0" y="6267"/>
              </a:moveTo>
              <a:cubicBezTo>
                <a:pt x="61098" y="52220"/>
                <a:pt x="122196" y="98174"/>
                <a:pt x="175461" y="97130"/>
              </a:cubicBezTo>
              <a:cubicBezTo>
                <a:pt x="228726" y="96086"/>
                <a:pt x="274157" y="48043"/>
                <a:pt x="319589" y="0"/>
              </a:cubicBezTo>
            </a:path>
          </a:pathLst>
        </a:cu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000">
            <a:solidFill>
              <a:srgbClr val="FF0000"/>
            </a:solidFill>
          </a:endParaRPr>
        </a:p>
      </xdr:txBody>
    </xdr:sp>
    <xdr:clientData/>
  </xdr:twoCellAnchor>
  <xdr:twoCellAnchor>
    <xdr:from>
      <xdr:col>4</xdr:col>
      <xdr:colOff>123627</xdr:colOff>
      <xdr:row>26</xdr:row>
      <xdr:rowOff>122817</xdr:rowOff>
    </xdr:from>
    <xdr:to>
      <xdr:col>4</xdr:col>
      <xdr:colOff>148467</xdr:colOff>
      <xdr:row>26</xdr:row>
      <xdr:rowOff>141239</xdr:rowOff>
    </xdr:to>
    <xdr:cxnSp macro="">
      <xdr:nvCxnSpPr>
        <xdr:cNvPr id="47" name="Straight Arrow Connector 46">
          <a:extLst>
            <a:ext uri="{FF2B5EF4-FFF2-40B4-BE49-F238E27FC236}">
              <a16:creationId xmlns:a16="http://schemas.microsoft.com/office/drawing/2014/main" id="{89C5D8A6-B1F1-4562-A69D-F4DC66CA3155}"/>
            </a:ext>
          </a:extLst>
        </xdr:cNvPr>
        <xdr:cNvCxnSpPr/>
      </xdr:nvCxnSpPr>
      <xdr:spPr>
        <a:xfrm flipV="1">
          <a:off x="2562027" y="4332867"/>
          <a:ext cx="24840" cy="1842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470746</xdr:colOff>
      <xdr:row>26</xdr:row>
      <xdr:rowOff>134926</xdr:rowOff>
    </xdr:from>
    <xdr:to>
      <xdr:col>2</xdr:col>
      <xdr:colOff>117749</xdr:colOff>
      <xdr:row>27</xdr:row>
      <xdr:rowOff>18020</xdr:rowOff>
    </xdr:to>
    <xdr:sp macro="" textlink="">
      <xdr:nvSpPr>
        <xdr:cNvPr id="48" name="Freeform: Shape 47">
          <a:extLst>
            <a:ext uri="{FF2B5EF4-FFF2-40B4-BE49-F238E27FC236}">
              <a16:creationId xmlns:a16="http://schemas.microsoft.com/office/drawing/2014/main" id="{A6DB7860-63CA-4DB3-82BD-BEFAAB9315B2}"/>
            </a:ext>
          </a:extLst>
        </xdr:cNvPr>
        <xdr:cNvSpPr/>
      </xdr:nvSpPr>
      <xdr:spPr>
        <a:xfrm>
          <a:off x="1080346" y="4344976"/>
          <a:ext cx="256603" cy="45019"/>
        </a:xfrm>
        <a:custGeom>
          <a:avLst/>
          <a:gdLst>
            <a:gd name="connsiteX0" fmla="*/ 0 w 319589"/>
            <a:gd name="connsiteY0" fmla="*/ 6267 h 97147"/>
            <a:gd name="connsiteX1" fmla="*/ 175461 w 319589"/>
            <a:gd name="connsiteY1" fmla="*/ 97130 h 97147"/>
            <a:gd name="connsiteX2" fmla="*/ 319589 w 319589"/>
            <a:gd name="connsiteY2" fmla="*/ 0 h 97147"/>
          </a:gdLst>
          <a:ahLst/>
          <a:cxnLst>
            <a:cxn ang="0">
              <a:pos x="connsiteX0" y="connsiteY0"/>
            </a:cxn>
            <a:cxn ang="0">
              <a:pos x="connsiteX1" y="connsiteY1"/>
            </a:cxn>
            <a:cxn ang="0">
              <a:pos x="connsiteX2" y="connsiteY2"/>
            </a:cxn>
          </a:cxnLst>
          <a:rect l="l" t="t" r="r" b="b"/>
          <a:pathLst>
            <a:path w="319589" h="97147">
              <a:moveTo>
                <a:pt x="0" y="6267"/>
              </a:moveTo>
              <a:cubicBezTo>
                <a:pt x="61098" y="52220"/>
                <a:pt x="122196" y="98174"/>
                <a:pt x="175461" y="97130"/>
              </a:cubicBezTo>
              <a:cubicBezTo>
                <a:pt x="228726" y="96086"/>
                <a:pt x="274157" y="48043"/>
                <a:pt x="319589" y="0"/>
              </a:cubicBezTo>
            </a:path>
          </a:pathLst>
        </a:cu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000"/>
        </a:p>
      </xdr:txBody>
    </xdr:sp>
    <xdr:clientData/>
  </xdr:twoCellAnchor>
  <xdr:twoCellAnchor>
    <xdr:from>
      <xdr:col>1</xdr:col>
      <xdr:colOff>443920</xdr:colOff>
      <xdr:row>26</xdr:row>
      <xdr:rowOff>103360</xdr:rowOff>
    </xdr:from>
    <xdr:to>
      <xdr:col>1</xdr:col>
      <xdr:colOff>479869</xdr:colOff>
      <xdr:row>26</xdr:row>
      <xdr:rowOff>137071</xdr:rowOff>
    </xdr:to>
    <xdr:cxnSp macro="">
      <xdr:nvCxnSpPr>
        <xdr:cNvPr id="49" name="Straight Arrow Connector 48">
          <a:extLst>
            <a:ext uri="{FF2B5EF4-FFF2-40B4-BE49-F238E27FC236}">
              <a16:creationId xmlns:a16="http://schemas.microsoft.com/office/drawing/2014/main" id="{6E381BC2-CD32-4916-AB6F-EE5A462A6D8F}"/>
            </a:ext>
          </a:extLst>
        </xdr:cNvPr>
        <xdr:cNvCxnSpPr/>
      </xdr:nvCxnSpPr>
      <xdr:spPr>
        <a:xfrm flipH="1" flipV="1">
          <a:off x="1053520" y="4313410"/>
          <a:ext cx="35949" cy="33711"/>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569853</xdr:colOff>
      <xdr:row>24</xdr:row>
      <xdr:rowOff>73921</xdr:rowOff>
    </xdr:from>
    <xdr:to>
      <xdr:col>2</xdr:col>
      <xdr:colOff>222882</xdr:colOff>
      <xdr:row>25</xdr:row>
      <xdr:rowOff>100102</xdr:rowOff>
    </xdr:to>
    <xdr:sp macro="" textlink="">
      <xdr:nvSpPr>
        <xdr:cNvPr id="50" name="TextBox 49">
          <a:extLst>
            <a:ext uri="{FF2B5EF4-FFF2-40B4-BE49-F238E27FC236}">
              <a16:creationId xmlns:a16="http://schemas.microsoft.com/office/drawing/2014/main" id="{899E7772-4C0F-4546-AEF9-CC254AF55DB7}"/>
            </a:ext>
          </a:extLst>
        </xdr:cNvPr>
        <xdr:cNvSpPr txBox="1"/>
      </xdr:nvSpPr>
      <xdr:spPr>
        <a:xfrm>
          <a:off x="1179453" y="3960121"/>
          <a:ext cx="262629" cy="1881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A</a:t>
          </a:r>
        </a:p>
      </xdr:txBody>
    </xdr:sp>
    <xdr:clientData/>
  </xdr:twoCellAnchor>
  <xdr:twoCellAnchor>
    <xdr:from>
      <xdr:col>3</xdr:col>
      <xdr:colOff>386494</xdr:colOff>
      <xdr:row>24</xdr:row>
      <xdr:rowOff>65815</xdr:rowOff>
    </xdr:from>
    <xdr:to>
      <xdr:col>4</xdr:col>
      <xdr:colOff>26170</xdr:colOff>
      <xdr:row>25</xdr:row>
      <xdr:rowOff>125229</xdr:rowOff>
    </xdr:to>
    <xdr:sp macro="" textlink="">
      <xdr:nvSpPr>
        <xdr:cNvPr id="51" name="TextBox 50">
          <a:extLst>
            <a:ext uri="{FF2B5EF4-FFF2-40B4-BE49-F238E27FC236}">
              <a16:creationId xmlns:a16="http://schemas.microsoft.com/office/drawing/2014/main" id="{63D3E449-6C61-44F4-81A1-7CC44ACD1178}"/>
            </a:ext>
          </a:extLst>
        </xdr:cNvPr>
        <xdr:cNvSpPr txBox="1"/>
      </xdr:nvSpPr>
      <xdr:spPr>
        <a:xfrm>
          <a:off x="2215294" y="3952015"/>
          <a:ext cx="249276" cy="2213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E</a:t>
          </a:r>
        </a:p>
      </xdr:txBody>
    </xdr:sp>
    <xdr:clientData/>
  </xdr:twoCellAnchor>
  <xdr:twoCellAnchor>
    <xdr:from>
      <xdr:col>2</xdr:col>
      <xdr:colOff>222472</xdr:colOff>
      <xdr:row>12</xdr:row>
      <xdr:rowOff>142309</xdr:rowOff>
    </xdr:from>
    <xdr:to>
      <xdr:col>3</xdr:col>
      <xdr:colOff>787</xdr:colOff>
      <xdr:row>14</xdr:row>
      <xdr:rowOff>152623</xdr:rowOff>
    </xdr:to>
    <xdr:sp macro="" textlink="">
      <xdr:nvSpPr>
        <xdr:cNvPr id="52" name="TextBox 51">
          <a:extLst>
            <a:ext uri="{FF2B5EF4-FFF2-40B4-BE49-F238E27FC236}">
              <a16:creationId xmlns:a16="http://schemas.microsoft.com/office/drawing/2014/main" id="{98E513DC-B685-4DB3-A3C0-1F844DEB7365}"/>
            </a:ext>
          </a:extLst>
        </xdr:cNvPr>
        <xdr:cNvSpPr txBox="1"/>
      </xdr:nvSpPr>
      <xdr:spPr>
        <a:xfrm>
          <a:off x="1441672" y="2085409"/>
          <a:ext cx="387915" cy="3341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Q</a:t>
          </a:r>
        </a:p>
      </xdr:txBody>
    </xdr:sp>
    <xdr:clientData/>
  </xdr:twoCellAnchor>
  <xdr:twoCellAnchor>
    <xdr:from>
      <xdr:col>1</xdr:col>
      <xdr:colOff>220749</xdr:colOff>
      <xdr:row>26</xdr:row>
      <xdr:rowOff>141832</xdr:rowOff>
    </xdr:from>
    <xdr:to>
      <xdr:col>1</xdr:col>
      <xdr:colOff>580437</xdr:colOff>
      <xdr:row>28</xdr:row>
      <xdr:rowOff>11457</xdr:rowOff>
    </xdr:to>
    <xdr:sp macro="" textlink="">
      <xdr:nvSpPr>
        <xdr:cNvPr id="53" name="TextBox 52">
          <a:extLst>
            <a:ext uri="{FF2B5EF4-FFF2-40B4-BE49-F238E27FC236}">
              <a16:creationId xmlns:a16="http://schemas.microsoft.com/office/drawing/2014/main" id="{CC68D080-F3C4-4FC4-AA3E-B4AA58425270}"/>
            </a:ext>
          </a:extLst>
        </xdr:cNvPr>
        <xdr:cNvSpPr txBox="1"/>
      </xdr:nvSpPr>
      <xdr:spPr>
        <a:xfrm>
          <a:off x="830349" y="4351882"/>
          <a:ext cx="359688" cy="193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M</a:t>
          </a:r>
          <a:r>
            <a:rPr lang="en-CA" sz="1000" baseline="-25000"/>
            <a:t>A</a:t>
          </a:r>
        </a:p>
      </xdr:txBody>
    </xdr:sp>
    <xdr:clientData/>
  </xdr:twoCellAnchor>
  <xdr:twoCellAnchor>
    <xdr:from>
      <xdr:col>2</xdr:col>
      <xdr:colOff>757</xdr:colOff>
      <xdr:row>15</xdr:row>
      <xdr:rowOff>113693</xdr:rowOff>
    </xdr:from>
    <xdr:to>
      <xdr:col>2</xdr:col>
      <xdr:colOff>359777</xdr:colOff>
      <xdr:row>15</xdr:row>
      <xdr:rowOff>113693</xdr:rowOff>
    </xdr:to>
    <xdr:cxnSp macro="">
      <xdr:nvCxnSpPr>
        <xdr:cNvPr id="54" name="Straight Arrow Connector 53">
          <a:extLst>
            <a:ext uri="{FF2B5EF4-FFF2-40B4-BE49-F238E27FC236}">
              <a16:creationId xmlns:a16="http://schemas.microsoft.com/office/drawing/2014/main" id="{61D49E43-1810-422A-9E80-803688809605}"/>
            </a:ext>
          </a:extLst>
        </xdr:cNvPr>
        <xdr:cNvCxnSpPr/>
      </xdr:nvCxnSpPr>
      <xdr:spPr>
        <a:xfrm>
          <a:off x="1219957" y="2542568"/>
          <a:ext cx="35902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386590</xdr:colOff>
      <xdr:row>25</xdr:row>
      <xdr:rowOff>134807</xdr:rowOff>
    </xdr:from>
    <xdr:to>
      <xdr:col>1</xdr:col>
      <xdr:colOff>504132</xdr:colOff>
      <xdr:row>25</xdr:row>
      <xdr:rowOff>134807</xdr:rowOff>
    </xdr:to>
    <xdr:cxnSp macro="">
      <xdr:nvCxnSpPr>
        <xdr:cNvPr id="55" name="Straight Connector 54">
          <a:extLst>
            <a:ext uri="{FF2B5EF4-FFF2-40B4-BE49-F238E27FC236}">
              <a16:creationId xmlns:a16="http://schemas.microsoft.com/office/drawing/2014/main" id="{FDB161A3-72C1-4329-956F-EE28873C9513}"/>
            </a:ext>
          </a:extLst>
        </xdr:cNvPr>
        <xdr:cNvCxnSpPr/>
      </xdr:nvCxnSpPr>
      <xdr:spPr>
        <a:xfrm flipH="1">
          <a:off x="996190" y="4182932"/>
          <a:ext cx="11754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abbottaerospace.com/services/" TargetMode="External"/><Relationship Id="rId7" Type="http://schemas.openxmlformats.org/officeDocument/2006/relationships/drawing" Target="../drawings/drawing1.xml"/><Relationship Id="rId2" Type="http://schemas.openxmlformats.org/officeDocument/2006/relationships/hyperlink" Target="http://www.abbottaerospace.com/library/xl-viking"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printerSettings" Target="../printerSettings/printerSettings1.bin"/><Relationship Id="rId5" Type="http://schemas.openxmlformats.org/officeDocument/2006/relationships/hyperlink" Target="http://www.abbottaerospace.com/library/subscribe" TargetMode="External"/><Relationship Id="rId4" Type="http://schemas.openxmlformats.org/officeDocument/2006/relationships/hyperlink" Target="http://www.abbottaerospace.com/library/donate"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bbottaerospace.com/wpdm-package/nasa-tm-x-73305-astronautics-structures-manual-volume-i" TargetMode="External"/><Relationship Id="rId1" Type="http://schemas.openxmlformats.org/officeDocument/2006/relationships/hyperlink" Target="http://www.xl-viking.com/"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Y62"/>
  <sheetViews>
    <sheetView view="pageBreakPreview" zoomScaleNormal="100" zoomScaleSheetLayoutView="100" workbookViewId="0">
      <selection activeCell="O21" sqref="O21"/>
    </sheetView>
  </sheetViews>
  <sheetFormatPr defaultColWidth="9.140625" defaultRowHeight="15.75" x14ac:dyDescent="0.25"/>
  <cols>
    <col min="1" max="2" width="9.140625" style="17"/>
    <col min="3" max="3" width="10.7109375" style="17" bestFit="1" customWidth="1"/>
    <col min="4" max="11" width="9.140625" style="17"/>
    <col min="12" max="12" width="5.42578125" style="5" customWidth="1"/>
    <col min="13" max="17" width="5.28515625" style="26" customWidth="1"/>
    <col min="18" max="19" width="5.28515625" style="27" customWidth="1"/>
    <col min="20" max="25" width="9.140625" style="29"/>
    <col min="26" max="16384" width="9.140625" style="17"/>
  </cols>
  <sheetData>
    <row r="1" spans="1:25" s="5" customFormat="1" ht="12.75" x14ac:dyDescent="0.2">
      <c r="A1" s="1"/>
      <c r="B1" s="2" t="s">
        <v>1</v>
      </c>
      <c r="C1" s="3" t="s">
        <v>0</v>
      </c>
      <c r="D1" s="1"/>
      <c r="E1" s="1"/>
      <c r="F1" s="2" t="s">
        <v>8</v>
      </c>
      <c r="G1" s="4"/>
      <c r="H1" s="1"/>
      <c r="I1" s="1"/>
      <c r="J1" s="1"/>
      <c r="K1" s="1"/>
      <c r="M1" s="22"/>
      <c r="N1" s="22"/>
      <c r="O1" s="22"/>
      <c r="P1" s="22"/>
      <c r="Q1" s="22"/>
      <c r="R1" s="22"/>
      <c r="S1" s="22"/>
      <c r="T1" s="23"/>
      <c r="U1" s="23"/>
      <c r="V1" s="23"/>
      <c r="W1" s="24"/>
      <c r="X1" s="25"/>
      <c r="Y1" s="23"/>
    </row>
    <row r="2" spans="1:25" s="5" customFormat="1" ht="12.75" x14ac:dyDescent="0.2">
      <c r="A2" s="1"/>
      <c r="B2" s="2" t="s">
        <v>2</v>
      </c>
      <c r="C2" s="3" t="s">
        <v>7</v>
      </c>
      <c r="D2" s="1"/>
      <c r="E2" s="1"/>
      <c r="F2" s="2" t="s">
        <v>5</v>
      </c>
      <c r="G2" s="3"/>
      <c r="H2" s="1"/>
      <c r="I2" s="1"/>
      <c r="J2" s="1"/>
      <c r="K2" s="1"/>
      <c r="M2" s="22"/>
      <c r="N2" s="22"/>
      <c r="O2" s="22"/>
      <c r="P2" s="22"/>
      <c r="Q2" s="22"/>
      <c r="R2" s="22"/>
      <c r="S2" s="22"/>
      <c r="T2" s="23"/>
      <c r="U2" s="23"/>
      <c r="V2" s="23"/>
      <c r="W2" s="24"/>
      <c r="X2" s="25"/>
      <c r="Y2" s="23"/>
    </row>
    <row r="3" spans="1:25" s="5" customFormat="1" ht="12.75" x14ac:dyDescent="0.2">
      <c r="A3" s="1"/>
      <c r="B3" s="2" t="s">
        <v>3</v>
      </c>
      <c r="C3" s="8"/>
      <c r="D3" s="1"/>
      <c r="E3" s="1"/>
      <c r="F3" s="2" t="s">
        <v>4</v>
      </c>
      <c r="G3" s="3"/>
      <c r="H3" s="1"/>
      <c r="I3" s="1"/>
      <c r="J3" s="1"/>
      <c r="K3" s="1"/>
      <c r="M3" s="22"/>
      <c r="N3" s="22"/>
      <c r="O3" s="22"/>
      <c r="P3" s="22"/>
      <c r="Q3" s="22"/>
      <c r="R3" s="22"/>
      <c r="S3" s="22"/>
      <c r="T3" s="23"/>
      <c r="U3" s="23"/>
      <c r="V3" s="23"/>
      <c r="W3" s="24"/>
      <c r="X3" s="25"/>
      <c r="Y3" s="23"/>
    </row>
    <row r="4" spans="1:25" s="5" customFormat="1" ht="12.75" x14ac:dyDescent="0.2">
      <c r="A4" s="1"/>
      <c r="B4" s="2" t="s">
        <v>9</v>
      </c>
      <c r="C4" s="4"/>
      <c r="D4" s="1"/>
      <c r="E4" s="1"/>
      <c r="F4" s="2" t="s">
        <v>10</v>
      </c>
      <c r="G4" s="3" t="s">
        <v>12</v>
      </c>
      <c r="H4" s="1"/>
      <c r="I4" s="1"/>
      <c r="J4" s="1"/>
      <c r="K4" s="1"/>
      <c r="M4" s="22"/>
      <c r="N4" s="22"/>
      <c r="O4" s="22"/>
      <c r="P4" s="22"/>
      <c r="Q4" s="26"/>
      <c r="R4" s="27"/>
      <c r="S4" s="27"/>
      <c r="T4" s="23"/>
      <c r="U4" s="23"/>
      <c r="V4" s="23"/>
      <c r="W4" s="24"/>
      <c r="X4" s="25"/>
      <c r="Y4" s="23"/>
    </row>
    <row r="5" spans="1:25" s="5" customFormat="1" ht="12.75" x14ac:dyDescent="0.2">
      <c r="A5" s="1"/>
      <c r="B5" s="2" t="s">
        <v>11</v>
      </c>
      <c r="C5" s="4"/>
      <c r="D5" s="1"/>
      <c r="E5" s="2"/>
      <c r="F5" s="1"/>
      <c r="G5" s="1"/>
      <c r="H5" s="1"/>
      <c r="I5" s="1"/>
      <c r="J5" s="1"/>
      <c r="K5" s="1"/>
      <c r="M5" s="22"/>
      <c r="N5" s="22"/>
      <c r="O5" s="22"/>
      <c r="P5" s="22"/>
      <c r="Q5" s="26"/>
      <c r="R5" s="27"/>
      <c r="S5" s="27"/>
      <c r="T5" s="23"/>
      <c r="U5" s="23"/>
      <c r="V5" s="23"/>
      <c r="W5" s="24"/>
      <c r="X5" s="25"/>
      <c r="Y5" s="23"/>
    </row>
    <row r="6" spans="1:25" s="5" customFormat="1" ht="12.75" x14ac:dyDescent="0.2">
      <c r="A6" s="1"/>
      <c r="B6" s="1" t="s">
        <v>6</v>
      </c>
      <c r="C6" s="9"/>
      <c r="D6" s="1"/>
      <c r="E6" s="1"/>
      <c r="F6" s="1"/>
      <c r="G6" s="1"/>
      <c r="H6" s="1"/>
      <c r="I6" s="1"/>
      <c r="J6" s="1"/>
      <c r="K6" s="1"/>
      <c r="M6" s="22"/>
      <c r="N6" s="22"/>
      <c r="O6" s="22"/>
      <c r="P6" s="22"/>
      <c r="Q6" s="26"/>
      <c r="R6" s="27"/>
      <c r="S6" s="27"/>
      <c r="T6" s="23"/>
      <c r="U6" s="23"/>
      <c r="V6" s="23"/>
      <c r="W6" s="24"/>
      <c r="X6" s="25"/>
      <c r="Y6" s="23"/>
    </row>
    <row r="7" spans="1:25" s="5" customFormat="1" ht="12.75" x14ac:dyDescent="0.2">
      <c r="A7" s="1"/>
      <c r="B7" s="1"/>
      <c r="C7" s="1"/>
      <c r="D7" s="1"/>
      <c r="E7" s="1"/>
      <c r="F7" s="1"/>
      <c r="G7" s="1"/>
      <c r="H7" s="1"/>
      <c r="I7" s="1"/>
      <c r="J7" s="1"/>
      <c r="K7" s="1"/>
      <c r="M7" s="22"/>
      <c r="N7" s="22"/>
      <c r="O7" s="22"/>
      <c r="P7" s="22"/>
      <c r="Q7" s="26"/>
      <c r="R7" s="27"/>
      <c r="S7" s="27"/>
      <c r="T7" s="23"/>
      <c r="U7" s="23"/>
      <c r="V7" s="23"/>
      <c r="W7" s="24"/>
      <c r="X7" s="25"/>
      <c r="Y7" s="23"/>
    </row>
    <row r="8" spans="1:25" s="5" customFormat="1" ht="12.75" x14ac:dyDescent="0.2">
      <c r="A8" s="16"/>
      <c r="E8" s="6"/>
      <c r="F8" s="7"/>
      <c r="H8" s="10"/>
      <c r="I8" s="6"/>
      <c r="J8" s="11"/>
      <c r="K8" s="12"/>
      <c r="L8" s="13"/>
      <c r="M8" s="22"/>
      <c r="N8" s="22"/>
      <c r="O8" s="22"/>
      <c r="P8" s="22"/>
      <c r="Q8" s="26"/>
      <c r="R8" s="27"/>
      <c r="S8" s="27"/>
      <c r="T8" s="23"/>
      <c r="U8" s="23"/>
      <c r="V8" s="23"/>
      <c r="W8" s="23"/>
      <c r="X8" s="23"/>
      <c r="Y8" s="23"/>
    </row>
    <row r="9" spans="1:25" s="5" customFormat="1" ht="12.75" x14ac:dyDescent="0.2">
      <c r="E9" s="6"/>
      <c r="F9" s="10"/>
      <c r="H9" s="10"/>
      <c r="I9" s="6"/>
      <c r="J9" s="12"/>
      <c r="K9" s="12"/>
      <c r="L9" s="13"/>
      <c r="M9" s="22"/>
      <c r="N9" s="22"/>
      <c r="O9" s="22"/>
      <c r="P9" s="22"/>
      <c r="Q9" s="26"/>
      <c r="R9" s="27"/>
      <c r="S9" s="27"/>
      <c r="T9" s="23"/>
      <c r="U9" s="23"/>
      <c r="V9" s="23"/>
      <c r="W9" s="23"/>
      <c r="X9" s="23"/>
      <c r="Y9" s="23"/>
    </row>
    <row r="10" spans="1:25" s="5" customFormat="1" ht="12.75" x14ac:dyDescent="0.2">
      <c r="E10" s="6"/>
      <c r="F10" s="10"/>
      <c r="H10" s="10"/>
      <c r="I10" s="6"/>
      <c r="J10" s="7"/>
      <c r="K10" s="10"/>
      <c r="L10" s="13"/>
      <c r="M10" s="22"/>
      <c r="N10" s="22"/>
      <c r="O10" s="22"/>
      <c r="P10" s="22"/>
      <c r="Q10" s="26"/>
      <c r="R10" s="27"/>
      <c r="S10" s="27"/>
      <c r="T10" s="23"/>
      <c r="U10" s="23"/>
      <c r="V10" s="23"/>
      <c r="W10" s="23"/>
      <c r="X10" s="23"/>
      <c r="Y10" s="23"/>
    </row>
    <row r="11" spans="1:25" s="5" customFormat="1" ht="12.75" x14ac:dyDescent="0.2">
      <c r="E11" s="6"/>
      <c r="F11" s="10"/>
      <c r="I11" s="14"/>
      <c r="J11" s="7"/>
      <c r="M11" s="22"/>
      <c r="N11" s="22"/>
      <c r="O11" s="22"/>
      <c r="P11" s="22"/>
      <c r="Q11" s="22"/>
      <c r="R11" s="22"/>
      <c r="S11" s="22"/>
      <c r="T11" s="23"/>
      <c r="U11" s="23"/>
      <c r="V11" s="23"/>
      <c r="W11" s="23"/>
      <c r="X11" s="23"/>
      <c r="Y11" s="23"/>
    </row>
    <row r="12" spans="1:25" x14ac:dyDescent="0.25">
      <c r="C12" s="15" t="str">
        <f>G4</f>
        <v>IMPORTANT INFORMATION</v>
      </c>
      <c r="M12" s="22"/>
      <c r="N12" s="22"/>
      <c r="O12" s="22"/>
      <c r="P12" s="22"/>
      <c r="Q12" s="28"/>
      <c r="R12" s="28"/>
      <c r="S12" s="28"/>
    </row>
    <row r="13" spans="1:25" s="5" customFormat="1" ht="12.75" x14ac:dyDescent="0.2">
      <c r="M13" s="22"/>
      <c r="N13" s="22"/>
      <c r="O13" s="22"/>
      <c r="P13" s="22"/>
      <c r="Q13" s="22"/>
      <c r="R13" s="22"/>
      <c r="S13" s="22"/>
      <c r="T13" s="23"/>
      <c r="U13" s="23"/>
      <c r="V13" s="23"/>
      <c r="W13" s="23"/>
      <c r="X13" s="23"/>
      <c r="Y13" s="23"/>
    </row>
    <row r="14" spans="1:25" s="5" customFormat="1" ht="12.75" x14ac:dyDescent="0.2">
      <c r="B14" s="18" t="s">
        <v>13</v>
      </c>
      <c r="M14" s="22"/>
      <c r="N14" s="22"/>
      <c r="O14" s="22"/>
      <c r="P14" s="22"/>
      <c r="Q14" s="22"/>
      <c r="R14" s="22"/>
      <c r="S14" s="22"/>
      <c r="T14" s="23"/>
      <c r="U14" s="23"/>
      <c r="V14" s="23"/>
      <c r="W14" s="23"/>
      <c r="X14" s="23"/>
      <c r="Y14" s="23"/>
    </row>
    <row r="15" spans="1:25" s="5" customFormat="1" ht="12.75" x14ac:dyDescent="0.2">
      <c r="A15" s="19"/>
      <c r="K15" s="19"/>
      <c r="M15" s="26"/>
      <c r="N15" s="26"/>
      <c r="O15" s="26"/>
      <c r="P15" s="26"/>
      <c r="Q15" s="26"/>
      <c r="R15" s="27"/>
      <c r="S15" s="27"/>
      <c r="T15" s="23"/>
      <c r="U15" s="23"/>
      <c r="V15" s="23"/>
      <c r="W15" s="23"/>
      <c r="X15" s="23"/>
      <c r="Y15" s="23"/>
    </row>
    <row r="16" spans="1:25" s="5" customFormat="1" ht="12.75" customHeight="1" x14ac:dyDescent="0.2">
      <c r="B16" s="100" t="s">
        <v>18</v>
      </c>
      <c r="C16" s="100"/>
      <c r="D16" s="100"/>
      <c r="E16" s="100"/>
      <c r="F16" s="100"/>
      <c r="G16" s="100"/>
      <c r="H16" s="100"/>
      <c r="I16" s="100"/>
      <c r="J16" s="100"/>
      <c r="M16" s="26"/>
      <c r="N16" s="26"/>
      <c r="O16" s="26"/>
      <c r="P16" s="26"/>
      <c r="Q16" s="26"/>
      <c r="R16" s="27"/>
      <c r="S16" s="27"/>
      <c r="T16" s="23"/>
      <c r="U16" s="23"/>
      <c r="V16" s="23"/>
      <c r="W16" s="23"/>
      <c r="X16" s="23"/>
      <c r="Y16" s="23"/>
    </row>
    <row r="17" spans="1:25" s="5" customFormat="1" ht="12.75" x14ac:dyDescent="0.2">
      <c r="B17" s="100"/>
      <c r="C17" s="100"/>
      <c r="D17" s="100"/>
      <c r="E17" s="100"/>
      <c r="F17" s="100"/>
      <c r="G17" s="100"/>
      <c r="H17" s="100"/>
      <c r="I17" s="100"/>
      <c r="J17" s="100"/>
      <c r="M17" s="26"/>
      <c r="N17" s="26"/>
      <c r="O17" s="26"/>
      <c r="P17" s="26"/>
      <c r="Q17" s="26"/>
      <c r="R17" s="27"/>
      <c r="S17" s="27"/>
      <c r="T17" s="23"/>
      <c r="U17" s="23"/>
      <c r="V17" s="23"/>
      <c r="W17" s="23"/>
      <c r="X17" s="23"/>
      <c r="Y17" s="23"/>
    </row>
    <row r="18" spans="1:25" s="5" customFormat="1" ht="12.75" x14ac:dyDescent="0.2">
      <c r="B18" s="100"/>
      <c r="C18" s="100"/>
      <c r="D18" s="100"/>
      <c r="E18" s="100"/>
      <c r="F18" s="100"/>
      <c r="G18" s="100"/>
      <c r="H18" s="100"/>
      <c r="I18" s="100"/>
      <c r="J18" s="100"/>
      <c r="M18" s="26"/>
      <c r="N18" s="26"/>
      <c r="O18" s="26"/>
      <c r="P18" s="26"/>
      <c r="Q18" s="26"/>
      <c r="R18" s="27"/>
      <c r="S18" s="27"/>
      <c r="T18" s="23"/>
      <c r="U18" s="23"/>
      <c r="V18" s="23"/>
      <c r="W18" s="23"/>
      <c r="X18" s="23"/>
      <c r="Y18" s="23"/>
    </row>
    <row r="19" spans="1:25" s="5" customFormat="1" ht="12.75" x14ac:dyDescent="0.2">
      <c r="B19" s="100"/>
      <c r="C19" s="100"/>
      <c r="D19" s="100"/>
      <c r="E19" s="100"/>
      <c r="F19" s="100"/>
      <c r="G19" s="100"/>
      <c r="H19" s="100"/>
      <c r="I19" s="100"/>
      <c r="J19" s="100"/>
      <c r="M19" s="26"/>
      <c r="N19" s="26"/>
      <c r="O19" s="26"/>
      <c r="P19" s="26"/>
      <c r="Q19" s="26"/>
      <c r="R19" s="27"/>
      <c r="S19" s="27"/>
      <c r="T19" s="23"/>
      <c r="U19" s="23"/>
      <c r="V19" s="23"/>
      <c r="W19" s="23"/>
      <c r="X19" s="23"/>
      <c r="Y19" s="23"/>
    </row>
    <row r="20" spans="1:25" s="5" customFormat="1" ht="12.75" customHeight="1" x14ac:dyDescent="0.2">
      <c r="A20" s="19"/>
      <c r="B20" s="20" t="s">
        <v>16</v>
      </c>
      <c r="C20" s="19"/>
      <c r="D20" s="19"/>
      <c r="E20" s="19"/>
      <c r="F20" s="19"/>
      <c r="G20" s="19"/>
      <c r="H20" s="19"/>
      <c r="I20" s="19"/>
      <c r="J20" s="19"/>
      <c r="K20" s="19"/>
      <c r="M20" s="26"/>
      <c r="N20" s="26"/>
      <c r="O20" s="26"/>
      <c r="P20" s="26"/>
      <c r="Q20" s="26"/>
      <c r="R20" s="27"/>
      <c r="S20" s="27"/>
      <c r="T20" s="23"/>
      <c r="U20" s="23"/>
      <c r="V20" s="23"/>
      <c r="W20" s="23"/>
      <c r="X20" s="23"/>
      <c r="Y20" s="23"/>
    </row>
    <row r="21" spans="1:25" s="5" customFormat="1" ht="12.75" x14ac:dyDescent="0.2">
      <c r="A21" s="19"/>
      <c r="B21" s="20"/>
      <c r="C21" s="19"/>
      <c r="D21" s="19"/>
      <c r="E21" s="19"/>
      <c r="F21" s="19"/>
      <c r="G21" s="19"/>
      <c r="H21" s="19"/>
      <c r="I21" s="19"/>
      <c r="J21" s="19"/>
      <c r="K21" s="19"/>
      <c r="M21" s="26"/>
      <c r="N21" s="26"/>
      <c r="O21" s="26"/>
      <c r="P21" s="26"/>
      <c r="Q21" s="26"/>
      <c r="R21" s="27"/>
      <c r="S21" s="27"/>
      <c r="T21" s="23"/>
      <c r="U21" s="23"/>
      <c r="V21" s="23"/>
      <c r="W21" s="23"/>
      <c r="X21" s="23"/>
      <c r="Y21" s="23"/>
    </row>
    <row r="22" spans="1:25" s="5" customFormat="1" ht="12.75" customHeight="1" x14ac:dyDescent="0.2">
      <c r="A22" s="19"/>
      <c r="B22" s="100" t="s">
        <v>19</v>
      </c>
      <c r="C22" s="100"/>
      <c r="D22" s="100"/>
      <c r="E22" s="100"/>
      <c r="F22" s="100"/>
      <c r="G22" s="100"/>
      <c r="H22" s="100"/>
      <c r="I22" s="100"/>
      <c r="J22" s="100"/>
      <c r="K22" s="19"/>
      <c r="M22" s="26"/>
      <c r="N22" s="26"/>
      <c r="O22" s="26"/>
      <c r="P22" s="26"/>
      <c r="Q22" s="26"/>
      <c r="R22" s="27"/>
      <c r="S22" s="27"/>
      <c r="T22" s="23"/>
      <c r="U22" s="23"/>
      <c r="V22" s="23"/>
      <c r="W22" s="23"/>
      <c r="X22" s="23"/>
      <c r="Y22" s="23"/>
    </row>
    <row r="23" spans="1:25" s="5" customFormat="1" ht="12.75" x14ac:dyDescent="0.2">
      <c r="A23" s="19"/>
      <c r="B23" s="100"/>
      <c r="C23" s="100"/>
      <c r="D23" s="100"/>
      <c r="E23" s="100"/>
      <c r="F23" s="100"/>
      <c r="G23" s="100"/>
      <c r="H23" s="100"/>
      <c r="I23" s="100"/>
      <c r="J23" s="100"/>
      <c r="K23" s="19"/>
      <c r="M23" s="26"/>
      <c r="N23" s="26"/>
      <c r="O23" s="26"/>
      <c r="P23" s="26"/>
      <c r="Q23" s="26"/>
      <c r="R23" s="27"/>
      <c r="S23" s="30"/>
      <c r="T23" s="23"/>
      <c r="U23" s="23"/>
      <c r="V23" s="23"/>
      <c r="W23" s="23"/>
      <c r="X23" s="23"/>
      <c r="Y23" s="23"/>
    </row>
    <row r="24" spans="1:25" s="5" customFormat="1" ht="12.75" x14ac:dyDescent="0.2">
      <c r="A24" s="19"/>
      <c r="B24" s="100"/>
      <c r="C24" s="100"/>
      <c r="D24" s="100"/>
      <c r="E24" s="100"/>
      <c r="F24" s="100"/>
      <c r="G24" s="100"/>
      <c r="H24" s="100"/>
      <c r="I24" s="100"/>
      <c r="J24" s="100"/>
      <c r="K24" s="19"/>
      <c r="M24" s="26"/>
      <c r="N24" s="26"/>
      <c r="O24" s="26"/>
      <c r="P24" s="26"/>
      <c r="Q24" s="26"/>
      <c r="R24" s="27"/>
      <c r="S24" s="30"/>
      <c r="T24" s="23"/>
      <c r="U24" s="23"/>
      <c r="V24" s="23"/>
      <c r="W24" s="23"/>
      <c r="X24" s="23"/>
      <c r="Y24" s="23"/>
    </row>
    <row r="25" spans="1:25" s="5" customFormat="1" ht="12.75" customHeight="1" x14ac:dyDescent="0.2">
      <c r="A25" s="19"/>
      <c r="B25" s="32"/>
      <c r="C25" s="32"/>
      <c r="D25" s="32"/>
      <c r="E25" s="32"/>
      <c r="F25" s="31" t="s">
        <v>20</v>
      </c>
      <c r="G25" s="32"/>
      <c r="H25" s="32"/>
      <c r="I25" s="32"/>
      <c r="J25" s="32"/>
      <c r="K25" s="19"/>
      <c r="M25" s="26"/>
      <c r="N25" s="26"/>
      <c r="O25" s="26"/>
      <c r="P25" s="26"/>
      <c r="Q25" s="26"/>
      <c r="R25" s="27"/>
      <c r="S25" s="27"/>
      <c r="T25" s="23"/>
      <c r="U25" s="23"/>
      <c r="V25" s="23"/>
      <c r="W25" s="23"/>
      <c r="X25" s="23"/>
      <c r="Y25" s="23"/>
    </row>
    <row r="26" spans="1:25" s="5" customFormat="1" ht="12.75" customHeight="1" x14ac:dyDescent="0.2">
      <c r="A26" s="19"/>
      <c r="B26" s="100" t="s">
        <v>21</v>
      </c>
      <c r="C26" s="100"/>
      <c r="D26" s="100"/>
      <c r="E26" s="100"/>
      <c r="F26" s="100"/>
      <c r="G26" s="100"/>
      <c r="H26" s="100"/>
      <c r="I26" s="100"/>
      <c r="J26" s="100"/>
      <c r="K26" s="19"/>
      <c r="M26" s="26"/>
      <c r="N26" s="26"/>
      <c r="O26" s="26"/>
      <c r="P26" s="26"/>
      <c r="Q26" s="26"/>
      <c r="R26" s="27"/>
      <c r="S26" s="27"/>
      <c r="T26" s="23"/>
      <c r="U26" s="23"/>
      <c r="V26" s="23"/>
      <c r="W26" s="23"/>
      <c r="X26" s="23"/>
      <c r="Y26" s="23"/>
    </row>
    <row r="27" spans="1:25" s="5" customFormat="1" ht="12.75" x14ac:dyDescent="0.2">
      <c r="A27" s="19"/>
      <c r="B27" s="100"/>
      <c r="C27" s="100"/>
      <c r="D27" s="100"/>
      <c r="E27" s="100"/>
      <c r="F27" s="100"/>
      <c r="G27" s="100"/>
      <c r="H27" s="100"/>
      <c r="I27" s="100"/>
      <c r="J27" s="100"/>
      <c r="K27" s="19"/>
      <c r="M27" s="26"/>
      <c r="N27" s="26"/>
      <c r="O27" s="26"/>
      <c r="P27" s="26"/>
      <c r="Q27" s="26"/>
      <c r="R27" s="27"/>
      <c r="S27" s="27"/>
      <c r="T27" s="23"/>
      <c r="U27" s="23"/>
      <c r="V27" s="23"/>
      <c r="W27" s="23"/>
      <c r="X27" s="23"/>
      <c r="Y27" s="23"/>
    </row>
    <row r="28" spans="1:25" s="5" customFormat="1" ht="12.75" x14ac:dyDescent="0.2">
      <c r="A28" s="19"/>
      <c r="B28" s="32"/>
      <c r="C28" s="32"/>
      <c r="D28" s="32"/>
      <c r="E28" s="32"/>
      <c r="F28" s="32"/>
      <c r="G28" s="32"/>
      <c r="H28" s="32"/>
      <c r="I28" s="32"/>
      <c r="J28" s="32"/>
      <c r="K28" s="19"/>
      <c r="M28" s="26"/>
      <c r="N28" s="26"/>
      <c r="O28" s="26"/>
      <c r="P28" s="26"/>
      <c r="Q28" s="26"/>
      <c r="R28" s="27"/>
      <c r="S28" s="27"/>
      <c r="T28" s="23"/>
      <c r="U28" s="23"/>
      <c r="V28" s="23"/>
      <c r="W28" s="23"/>
      <c r="X28" s="23"/>
      <c r="Y28" s="23"/>
    </row>
    <row r="29" spans="1:25" s="5" customFormat="1" ht="12.75" customHeight="1" x14ac:dyDescent="0.2">
      <c r="A29" s="19"/>
      <c r="B29" s="100" t="s">
        <v>22</v>
      </c>
      <c r="C29" s="100"/>
      <c r="D29" s="100"/>
      <c r="E29" s="100"/>
      <c r="F29" s="100"/>
      <c r="G29" s="100"/>
      <c r="H29" s="100"/>
      <c r="I29" s="100"/>
      <c r="J29" s="100"/>
      <c r="K29" s="19"/>
      <c r="M29" s="26"/>
      <c r="N29" s="26"/>
      <c r="O29" s="26"/>
      <c r="P29" s="26"/>
      <c r="Q29" s="26"/>
      <c r="R29" s="27"/>
      <c r="S29" s="27"/>
      <c r="T29" s="23"/>
      <c r="U29" s="23"/>
      <c r="V29" s="23"/>
      <c r="W29" s="23"/>
      <c r="X29" s="23"/>
      <c r="Y29" s="23"/>
    </row>
    <row r="30" spans="1:25" s="5" customFormat="1" ht="12.75" customHeight="1" x14ac:dyDescent="0.2">
      <c r="A30" s="19"/>
      <c r="B30" s="100"/>
      <c r="C30" s="100"/>
      <c r="D30" s="100"/>
      <c r="E30" s="100"/>
      <c r="F30" s="100"/>
      <c r="G30" s="100"/>
      <c r="H30" s="100"/>
      <c r="I30" s="100"/>
      <c r="J30" s="100"/>
      <c r="K30" s="19"/>
      <c r="M30" s="26"/>
      <c r="N30" s="26"/>
      <c r="O30" s="26"/>
      <c r="P30" s="26"/>
      <c r="Q30" s="26"/>
      <c r="R30" s="27"/>
      <c r="S30" s="27"/>
      <c r="T30" s="23"/>
      <c r="U30" s="23"/>
      <c r="V30" s="23"/>
      <c r="W30" s="23"/>
      <c r="X30" s="23"/>
      <c r="Y30" s="23"/>
    </row>
    <row r="31" spans="1:25" s="5" customFormat="1" ht="12.75" customHeight="1" x14ac:dyDescent="0.2">
      <c r="A31" s="19"/>
      <c r="B31" s="100"/>
      <c r="C31" s="100"/>
      <c r="D31" s="100"/>
      <c r="E31" s="100"/>
      <c r="F31" s="100"/>
      <c r="G31" s="100"/>
      <c r="H31" s="100"/>
      <c r="I31" s="100"/>
      <c r="J31" s="100"/>
      <c r="K31" s="19"/>
      <c r="M31" s="26"/>
      <c r="N31" s="26"/>
      <c r="O31" s="26"/>
      <c r="P31" s="26"/>
      <c r="Q31" s="26"/>
      <c r="R31" s="27"/>
      <c r="S31" s="27"/>
      <c r="T31" s="23"/>
      <c r="U31" s="23"/>
      <c r="V31" s="23"/>
      <c r="W31" s="23"/>
      <c r="X31" s="23"/>
      <c r="Y31" s="23"/>
    </row>
    <row r="32" spans="1:25" s="5" customFormat="1" ht="12.75" customHeight="1" x14ac:dyDescent="0.2">
      <c r="A32" s="19"/>
      <c r="B32" s="100"/>
      <c r="C32" s="100"/>
      <c r="D32" s="100"/>
      <c r="E32" s="100"/>
      <c r="F32" s="100"/>
      <c r="G32" s="100"/>
      <c r="H32" s="100"/>
      <c r="I32" s="100"/>
      <c r="J32" s="100"/>
      <c r="K32" s="19"/>
      <c r="M32" s="26"/>
      <c r="N32" s="26"/>
      <c r="O32" s="26"/>
      <c r="P32" s="26"/>
      <c r="Q32" s="26"/>
      <c r="R32" s="27"/>
      <c r="S32" s="27"/>
      <c r="T32" s="23"/>
      <c r="U32" s="23"/>
      <c r="V32" s="23"/>
      <c r="W32" s="23"/>
      <c r="X32" s="23"/>
      <c r="Y32" s="23"/>
    </row>
    <row r="33" spans="1:25" s="5" customFormat="1" ht="12.75" customHeight="1" x14ac:dyDescent="0.2">
      <c r="A33" s="19"/>
      <c r="B33" s="100"/>
      <c r="C33" s="100"/>
      <c r="D33" s="100"/>
      <c r="E33" s="100"/>
      <c r="F33" s="100"/>
      <c r="G33" s="100"/>
      <c r="H33" s="100"/>
      <c r="I33" s="100"/>
      <c r="J33" s="100"/>
      <c r="K33" s="19"/>
      <c r="M33" s="26"/>
      <c r="N33" s="26"/>
      <c r="O33" s="26"/>
      <c r="P33" s="26"/>
      <c r="Q33" s="26"/>
      <c r="R33" s="27"/>
      <c r="S33" s="30"/>
      <c r="T33" s="23"/>
      <c r="U33" s="23"/>
      <c r="V33" s="23"/>
      <c r="W33" s="23"/>
      <c r="X33" s="23"/>
      <c r="Y33" s="23"/>
    </row>
    <row r="34" spans="1:25" s="5" customFormat="1" ht="12.75" x14ac:dyDescent="0.2">
      <c r="A34" s="19"/>
      <c r="B34" s="32"/>
      <c r="C34" s="32"/>
      <c r="D34" s="102" t="s">
        <v>14</v>
      </c>
      <c r="E34" s="102"/>
      <c r="F34" s="102"/>
      <c r="G34" s="102"/>
      <c r="H34" s="102"/>
      <c r="I34" s="32"/>
      <c r="J34" s="32"/>
      <c r="K34" s="19"/>
      <c r="M34" s="26"/>
      <c r="N34" s="26"/>
      <c r="O34" s="26"/>
      <c r="P34" s="26"/>
      <c r="Q34" s="26"/>
      <c r="R34" s="27"/>
      <c r="S34" s="30"/>
      <c r="T34" s="23"/>
      <c r="U34" s="23"/>
      <c r="V34" s="23"/>
      <c r="W34" s="23"/>
      <c r="X34" s="23"/>
      <c r="Y34" s="23"/>
    </row>
    <row r="35" spans="1:25" s="5" customFormat="1" ht="12.75" customHeight="1" x14ac:dyDescent="0.2">
      <c r="A35" s="19"/>
      <c r="B35" s="19"/>
      <c r="C35" s="19"/>
      <c r="I35" s="19"/>
      <c r="J35" s="19"/>
      <c r="K35" s="19"/>
      <c r="M35" s="26"/>
      <c r="N35" s="26"/>
      <c r="O35" s="26"/>
      <c r="P35" s="26"/>
      <c r="Q35" s="26"/>
      <c r="R35" s="27"/>
      <c r="S35" s="27"/>
      <c r="T35" s="23"/>
      <c r="U35" s="23"/>
      <c r="V35" s="23"/>
      <c r="W35" s="23"/>
      <c r="X35" s="23"/>
      <c r="Y35" s="23"/>
    </row>
    <row r="36" spans="1:25" s="5" customFormat="1" ht="12.75" customHeight="1" x14ac:dyDescent="0.2">
      <c r="A36" s="19"/>
      <c r="B36" s="20" t="s">
        <v>15</v>
      </c>
      <c r="C36" s="19"/>
      <c r="D36" s="19"/>
      <c r="E36" s="19"/>
      <c r="F36" s="31"/>
      <c r="G36" s="19"/>
      <c r="H36" s="19"/>
      <c r="I36" s="19"/>
      <c r="J36" s="19"/>
      <c r="K36" s="19"/>
      <c r="M36" s="26"/>
      <c r="N36" s="26"/>
      <c r="O36" s="26"/>
      <c r="P36" s="26"/>
      <c r="Q36" s="26"/>
      <c r="R36" s="27"/>
      <c r="S36" s="27"/>
      <c r="T36" s="23"/>
      <c r="U36" s="23"/>
      <c r="V36" s="23"/>
      <c r="W36" s="23"/>
      <c r="X36" s="23"/>
      <c r="Y36" s="23"/>
    </row>
    <row r="37" spans="1:25" s="5" customFormat="1" ht="12.75" x14ac:dyDescent="0.2">
      <c r="A37" s="19"/>
      <c r="B37" s="20"/>
      <c r="C37" s="19"/>
      <c r="D37" s="19"/>
      <c r="E37" s="19"/>
      <c r="F37" s="31"/>
      <c r="G37" s="19"/>
      <c r="H37" s="19"/>
      <c r="I37" s="19"/>
      <c r="J37" s="19"/>
      <c r="K37" s="19"/>
      <c r="M37" s="26"/>
      <c r="N37" s="26"/>
      <c r="O37" s="26"/>
      <c r="P37" s="26"/>
      <c r="Q37" s="26"/>
      <c r="R37" s="27"/>
      <c r="S37" s="27"/>
      <c r="T37" s="23"/>
      <c r="U37" s="23"/>
      <c r="V37" s="23"/>
      <c r="W37" s="23"/>
      <c r="X37" s="23"/>
      <c r="Y37" s="23"/>
    </row>
    <row r="38" spans="1:25" s="5" customFormat="1" ht="12.75" customHeight="1" x14ac:dyDescent="0.2">
      <c r="A38" s="19"/>
      <c r="B38" s="100" t="s">
        <v>23</v>
      </c>
      <c r="C38" s="100"/>
      <c r="D38" s="100"/>
      <c r="E38" s="100"/>
      <c r="F38" s="100"/>
      <c r="G38" s="100"/>
      <c r="H38" s="100"/>
      <c r="I38" s="100"/>
      <c r="J38" s="100"/>
      <c r="K38" s="19"/>
      <c r="M38" s="26"/>
      <c r="N38" s="26"/>
      <c r="O38" s="26"/>
      <c r="P38" s="26"/>
      <c r="Q38" s="26"/>
      <c r="R38" s="27"/>
      <c r="S38" s="27"/>
      <c r="T38" s="23"/>
      <c r="U38" s="23"/>
      <c r="V38" s="23"/>
      <c r="W38" s="23"/>
      <c r="X38" s="23"/>
      <c r="Y38" s="23"/>
    </row>
    <row r="39" spans="1:25" s="5" customFormat="1" ht="12.75" x14ac:dyDescent="0.2">
      <c r="A39" s="19"/>
      <c r="B39" s="100"/>
      <c r="C39" s="100"/>
      <c r="D39" s="100"/>
      <c r="E39" s="100"/>
      <c r="F39" s="100"/>
      <c r="G39" s="100"/>
      <c r="H39" s="100"/>
      <c r="I39" s="100"/>
      <c r="J39" s="100"/>
      <c r="K39" s="19"/>
      <c r="M39" s="26"/>
      <c r="N39" s="26"/>
      <c r="O39" s="26"/>
      <c r="P39" s="26"/>
      <c r="Q39" s="26"/>
      <c r="R39" s="27"/>
      <c r="S39" s="27"/>
      <c r="T39" s="23"/>
      <c r="U39" s="23"/>
      <c r="V39" s="23"/>
      <c r="W39" s="23"/>
      <c r="X39" s="23"/>
      <c r="Y39" s="23"/>
    </row>
    <row r="40" spans="1:25" s="5" customFormat="1" ht="12.75" x14ac:dyDescent="0.2">
      <c r="A40" s="19"/>
      <c r="B40" s="32"/>
      <c r="C40" s="32"/>
      <c r="D40" s="32"/>
      <c r="E40" s="32"/>
      <c r="F40" s="32"/>
      <c r="G40" s="32"/>
      <c r="H40" s="32"/>
      <c r="I40" s="32"/>
      <c r="J40" s="32"/>
      <c r="K40" s="19"/>
      <c r="M40" s="26"/>
      <c r="N40" s="26"/>
      <c r="O40" s="26"/>
      <c r="P40" s="26"/>
      <c r="Q40" s="26"/>
      <c r="R40" s="27"/>
      <c r="S40" s="27"/>
      <c r="T40" s="23"/>
      <c r="U40" s="23"/>
      <c r="V40" s="23"/>
      <c r="W40" s="23"/>
      <c r="X40" s="23"/>
      <c r="Y40" s="23"/>
    </row>
    <row r="41" spans="1:25" s="5" customFormat="1" ht="12.75" customHeight="1" x14ac:dyDescent="0.2">
      <c r="A41" s="19"/>
      <c r="B41" s="100" t="s">
        <v>24</v>
      </c>
      <c r="C41" s="100"/>
      <c r="D41" s="100"/>
      <c r="E41" s="100"/>
      <c r="F41" s="100"/>
      <c r="G41" s="100"/>
      <c r="H41" s="100"/>
      <c r="I41" s="100"/>
      <c r="J41" s="100"/>
      <c r="K41" s="19"/>
      <c r="M41" s="26"/>
      <c r="N41" s="26"/>
      <c r="O41" s="26"/>
      <c r="P41" s="26"/>
      <c r="Q41" s="26"/>
      <c r="R41" s="27"/>
      <c r="S41" s="27"/>
      <c r="T41" s="23"/>
      <c r="U41" s="23"/>
      <c r="V41" s="23"/>
      <c r="W41" s="23"/>
      <c r="X41" s="23"/>
      <c r="Y41" s="23"/>
    </row>
    <row r="42" spans="1:25" s="5" customFormat="1" ht="12.75" x14ac:dyDescent="0.2">
      <c r="A42" s="19"/>
      <c r="B42" s="100"/>
      <c r="C42" s="100"/>
      <c r="D42" s="100"/>
      <c r="E42" s="100"/>
      <c r="F42" s="100"/>
      <c r="G42" s="100"/>
      <c r="H42" s="100"/>
      <c r="I42" s="100"/>
      <c r="J42" s="100"/>
      <c r="K42" s="19"/>
      <c r="M42" s="26"/>
      <c r="N42" s="26"/>
      <c r="O42" s="26"/>
      <c r="P42" s="26"/>
      <c r="Q42" s="26"/>
      <c r="R42" s="27"/>
      <c r="S42" s="27"/>
      <c r="T42" s="23"/>
      <c r="U42" s="23"/>
      <c r="V42" s="23"/>
      <c r="W42" s="23"/>
      <c r="X42" s="23"/>
      <c r="Y42" s="23"/>
    </row>
    <row r="43" spans="1:25" s="5" customFormat="1" ht="12.75" x14ac:dyDescent="0.2">
      <c r="A43" s="19"/>
      <c r="B43" s="100"/>
      <c r="C43" s="100"/>
      <c r="D43" s="100"/>
      <c r="E43" s="100"/>
      <c r="F43" s="100"/>
      <c r="G43" s="100"/>
      <c r="H43" s="100"/>
      <c r="I43" s="100"/>
      <c r="J43" s="100"/>
      <c r="K43" s="19"/>
      <c r="M43" s="26"/>
      <c r="N43" s="26"/>
      <c r="O43" s="26"/>
      <c r="P43" s="26"/>
      <c r="Q43" s="26"/>
      <c r="R43" s="27"/>
      <c r="S43" s="27"/>
      <c r="T43" s="23"/>
      <c r="U43" s="23"/>
      <c r="V43" s="23"/>
      <c r="W43" s="23"/>
      <c r="X43" s="23"/>
      <c r="Y43" s="23"/>
    </row>
    <row r="44" spans="1:25" s="5" customFormat="1" ht="12.75" customHeight="1" x14ac:dyDescent="0.2">
      <c r="A44" s="19"/>
      <c r="B44" s="32"/>
      <c r="C44" s="32"/>
      <c r="D44" s="32"/>
      <c r="E44" s="32"/>
      <c r="F44" s="32"/>
      <c r="G44" s="32"/>
      <c r="H44" s="32"/>
      <c r="I44" s="32"/>
      <c r="J44" s="32"/>
      <c r="K44" s="19"/>
      <c r="M44" s="26"/>
      <c r="N44" s="26"/>
      <c r="O44" s="26"/>
      <c r="P44" s="26"/>
      <c r="Q44" s="26"/>
      <c r="R44" s="27"/>
      <c r="S44" s="27"/>
      <c r="T44" s="23"/>
      <c r="U44" s="23"/>
      <c r="V44" s="23"/>
      <c r="W44" s="23"/>
      <c r="X44" s="23"/>
      <c r="Y44" s="23"/>
    </row>
    <row r="45" spans="1:25" s="5" customFormat="1" ht="12.75" customHeight="1" x14ac:dyDescent="0.2">
      <c r="A45" s="19"/>
      <c r="B45" s="100" t="s">
        <v>17</v>
      </c>
      <c r="C45" s="100"/>
      <c r="D45" s="100"/>
      <c r="E45" s="100"/>
      <c r="F45" s="100"/>
      <c r="G45" s="100"/>
      <c r="H45" s="100"/>
      <c r="I45" s="100"/>
      <c r="J45" s="100"/>
      <c r="K45" s="19"/>
      <c r="M45" s="26"/>
      <c r="N45" s="26"/>
      <c r="O45" s="26"/>
      <c r="P45" s="26"/>
      <c r="Q45" s="26"/>
      <c r="R45" s="27"/>
      <c r="S45" s="27"/>
      <c r="T45" s="23"/>
      <c r="U45" s="23"/>
      <c r="V45" s="23"/>
      <c r="W45" s="23"/>
      <c r="X45" s="23"/>
      <c r="Y45" s="23"/>
    </row>
    <row r="46" spans="1:25" s="5" customFormat="1" ht="12.75" x14ac:dyDescent="0.2">
      <c r="A46" s="19"/>
      <c r="B46" s="100"/>
      <c r="C46" s="100"/>
      <c r="D46" s="100"/>
      <c r="E46" s="100"/>
      <c r="F46" s="100"/>
      <c r="G46" s="100"/>
      <c r="H46" s="100"/>
      <c r="I46" s="100"/>
      <c r="J46" s="100"/>
      <c r="K46" s="19"/>
      <c r="M46" s="26"/>
      <c r="N46" s="26"/>
      <c r="O46" s="26"/>
      <c r="P46" s="26"/>
      <c r="Q46" s="26"/>
      <c r="R46" s="27"/>
      <c r="S46" s="27"/>
      <c r="T46" s="23"/>
      <c r="U46" s="23"/>
      <c r="V46" s="23"/>
      <c r="W46" s="23"/>
      <c r="X46" s="23"/>
      <c r="Y46" s="23"/>
    </row>
    <row r="47" spans="1:25" s="5" customFormat="1" ht="12.75" x14ac:dyDescent="0.2">
      <c r="A47" s="19"/>
      <c r="B47" s="100"/>
      <c r="C47" s="100"/>
      <c r="D47" s="100"/>
      <c r="E47" s="100"/>
      <c r="F47" s="100"/>
      <c r="G47" s="100"/>
      <c r="H47" s="100"/>
      <c r="I47" s="100"/>
      <c r="J47" s="100"/>
      <c r="K47" s="19"/>
      <c r="M47" s="26"/>
      <c r="N47" s="26"/>
      <c r="O47" s="26"/>
      <c r="P47" s="26"/>
      <c r="Q47" s="26"/>
      <c r="R47" s="27"/>
      <c r="S47" s="27"/>
      <c r="T47" s="23"/>
      <c r="U47" s="23"/>
      <c r="V47" s="23"/>
      <c r="W47" s="23"/>
      <c r="X47" s="23"/>
      <c r="Y47" s="23"/>
    </row>
    <row r="48" spans="1:25" s="5" customFormat="1" ht="12.75" customHeight="1" x14ac:dyDescent="0.2">
      <c r="A48" s="19"/>
      <c r="B48" s="100"/>
      <c r="C48" s="100"/>
      <c r="D48" s="100"/>
      <c r="E48" s="100"/>
      <c r="F48" s="100"/>
      <c r="G48" s="100"/>
      <c r="H48" s="100"/>
      <c r="I48" s="100"/>
      <c r="J48" s="100"/>
      <c r="K48" s="19"/>
      <c r="M48" s="26"/>
      <c r="N48" s="26"/>
      <c r="O48" s="26"/>
      <c r="P48" s="26"/>
      <c r="Q48" s="26"/>
      <c r="R48" s="27"/>
      <c r="S48" s="27"/>
      <c r="T48" s="23"/>
      <c r="U48" s="23"/>
      <c r="V48" s="23"/>
      <c r="W48" s="23"/>
      <c r="X48" s="23"/>
      <c r="Y48" s="23"/>
    </row>
    <row r="49" spans="1:25" s="5" customFormat="1" ht="12.75" x14ac:dyDescent="0.2">
      <c r="A49" s="19"/>
      <c r="B49" s="19" t="s">
        <v>25</v>
      </c>
      <c r="C49" s="19"/>
      <c r="D49" s="19"/>
      <c r="E49" s="19"/>
      <c r="F49" s="19"/>
      <c r="G49" s="19"/>
      <c r="H49" s="19"/>
      <c r="I49" s="19"/>
      <c r="J49" s="19"/>
      <c r="K49" s="19"/>
      <c r="M49" s="26"/>
      <c r="N49" s="26"/>
      <c r="O49" s="26"/>
      <c r="P49" s="26"/>
      <c r="Q49" s="26"/>
      <c r="R49" s="27"/>
      <c r="S49" s="27"/>
      <c r="T49" s="23"/>
      <c r="U49" s="23"/>
      <c r="V49" s="23"/>
      <c r="W49" s="23"/>
      <c r="X49" s="23"/>
      <c r="Y49" s="23"/>
    </row>
    <row r="50" spans="1:25" s="5" customFormat="1" ht="12.75" x14ac:dyDescent="0.2">
      <c r="A50" s="19"/>
      <c r="B50" s="19"/>
      <c r="C50" s="19"/>
      <c r="D50" s="19"/>
      <c r="F50" s="31" t="s">
        <v>26</v>
      </c>
      <c r="G50" s="31"/>
      <c r="H50" s="19"/>
      <c r="I50" s="19"/>
      <c r="J50" s="19"/>
      <c r="K50" s="19"/>
      <c r="M50" s="26"/>
      <c r="N50" s="26"/>
      <c r="O50" s="26"/>
      <c r="P50" s="26"/>
      <c r="Q50" s="26"/>
      <c r="R50" s="27"/>
      <c r="S50" s="27"/>
      <c r="T50" s="23"/>
      <c r="U50" s="23"/>
      <c r="V50" s="23"/>
      <c r="W50" s="23"/>
      <c r="X50" s="23"/>
      <c r="Y50" s="23"/>
    </row>
    <row r="51" spans="1:25" s="5" customFormat="1" ht="12.75" x14ac:dyDescent="0.2">
      <c r="A51" s="19"/>
      <c r="B51" s="19"/>
      <c r="C51" s="19"/>
      <c r="D51" s="19"/>
      <c r="E51" s="19"/>
      <c r="F51" s="19"/>
      <c r="G51" s="19"/>
      <c r="H51" s="19"/>
      <c r="I51" s="19"/>
      <c r="J51" s="19"/>
      <c r="K51" s="19"/>
      <c r="M51" s="26"/>
      <c r="N51" s="26"/>
      <c r="O51" s="26"/>
      <c r="P51" s="26"/>
      <c r="Q51" s="26"/>
      <c r="R51" s="27"/>
      <c r="S51" s="27"/>
      <c r="T51" s="23"/>
      <c r="U51" s="23"/>
      <c r="V51" s="23"/>
      <c r="W51" s="23"/>
      <c r="X51" s="23"/>
      <c r="Y51" s="23"/>
    </row>
    <row r="52" spans="1:25" s="5" customFormat="1" ht="12.75" customHeight="1" x14ac:dyDescent="0.2">
      <c r="A52" s="19"/>
      <c r="B52" s="20" t="s">
        <v>27</v>
      </c>
      <c r="C52" s="19"/>
      <c r="D52" s="19"/>
      <c r="E52" s="19"/>
      <c r="F52" s="19"/>
      <c r="G52" s="19"/>
      <c r="H52" s="19"/>
      <c r="I52" s="19"/>
      <c r="J52" s="19"/>
      <c r="K52" s="19"/>
      <c r="M52" s="26"/>
      <c r="N52" s="26"/>
      <c r="O52" s="26"/>
      <c r="P52" s="26"/>
      <c r="Q52" s="26"/>
      <c r="R52" s="27"/>
      <c r="S52" s="27"/>
      <c r="T52" s="23"/>
      <c r="U52" s="23"/>
      <c r="V52" s="23"/>
      <c r="W52" s="23"/>
      <c r="X52" s="23"/>
      <c r="Y52" s="23"/>
    </row>
    <row r="53" spans="1:25" s="5" customFormat="1" ht="12.75" x14ac:dyDescent="0.2">
      <c r="A53" s="19"/>
      <c r="B53" s="19"/>
      <c r="C53" s="19"/>
      <c r="D53" s="19"/>
      <c r="E53" s="19"/>
      <c r="F53" s="19"/>
      <c r="G53" s="19"/>
      <c r="H53" s="19"/>
      <c r="I53" s="19"/>
      <c r="J53" s="19"/>
      <c r="K53" s="19"/>
      <c r="M53" s="26"/>
      <c r="N53" s="26"/>
      <c r="O53" s="26"/>
      <c r="P53" s="26"/>
      <c r="Q53" s="26"/>
      <c r="R53" s="27"/>
      <c r="S53" s="27"/>
      <c r="T53" s="23"/>
      <c r="U53" s="23"/>
      <c r="V53" s="23"/>
      <c r="W53" s="23"/>
      <c r="X53" s="23"/>
      <c r="Y53" s="23"/>
    </row>
    <row r="54" spans="1:25" s="5" customFormat="1" ht="12.75" customHeight="1" x14ac:dyDescent="0.2">
      <c r="A54" s="19"/>
      <c r="B54" s="101" t="s">
        <v>28</v>
      </c>
      <c r="C54" s="101"/>
      <c r="D54" s="101"/>
      <c r="E54" s="101"/>
      <c r="F54" s="101"/>
      <c r="G54" s="101"/>
      <c r="H54" s="101"/>
      <c r="I54" s="101"/>
      <c r="J54" s="101"/>
      <c r="K54" s="19"/>
      <c r="M54" s="26"/>
      <c r="N54" s="26"/>
      <c r="O54" s="26"/>
      <c r="P54" s="26"/>
      <c r="Q54" s="26"/>
      <c r="R54" s="27"/>
      <c r="S54" s="27"/>
      <c r="T54" s="23"/>
      <c r="U54" s="23"/>
      <c r="V54" s="23"/>
      <c r="W54" s="23"/>
      <c r="X54" s="23"/>
      <c r="Y54" s="23"/>
    </row>
    <row r="55" spans="1:25" s="5" customFormat="1" ht="12.75" x14ac:dyDescent="0.2">
      <c r="A55" s="19"/>
      <c r="B55" s="101"/>
      <c r="C55" s="101"/>
      <c r="D55" s="101"/>
      <c r="E55" s="101"/>
      <c r="F55" s="101"/>
      <c r="G55" s="101"/>
      <c r="H55" s="101"/>
      <c r="I55" s="101"/>
      <c r="J55" s="101"/>
      <c r="K55" s="19"/>
      <c r="M55" s="26"/>
      <c r="N55" s="26"/>
      <c r="O55" s="26"/>
      <c r="P55" s="26"/>
      <c r="Q55" s="26"/>
      <c r="R55" s="27"/>
      <c r="S55" s="27"/>
      <c r="T55" s="23"/>
      <c r="U55" s="23"/>
      <c r="V55" s="23"/>
      <c r="W55" s="23"/>
      <c r="X55" s="23"/>
      <c r="Y55" s="23"/>
    </row>
    <row r="56" spans="1:25" s="5" customFormat="1" ht="12.75" x14ac:dyDescent="0.2">
      <c r="A56" s="19"/>
      <c r="B56" s="101"/>
      <c r="C56" s="101"/>
      <c r="D56" s="101"/>
      <c r="E56" s="101"/>
      <c r="F56" s="101"/>
      <c r="G56" s="101"/>
      <c r="H56" s="101"/>
      <c r="I56" s="101"/>
      <c r="J56" s="101"/>
      <c r="K56" s="19"/>
      <c r="M56" s="26"/>
      <c r="N56" s="26"/>
      <c r="O56" s="26"/>
      <c r="P56" s="26"/>
      <c r="Q56" s="26"/>
      <c r="R56" s="27"/>
      <c r="S56" s="27"/>
      <c r="T56" s="23"/>
      <c r="U56" s="23"/>
      <c r="V56" s="23"/>
      <c r="W56" s="23"/>
      <c r="X56" s="23"/>
      <c r="Y56" s="23"/>
    </row>
    <row r="57" spans="1:25" s="5" customFormat="1" ht="12.75" x14ac:dyDescent="0.2">
      <c r="A57" s="19"/>
      <c r="B57" s="19"/>
      <c r="C57" s="19"/>
      <c r="D57" s="19"/>
      <c r="F57" s="31" t="s">
        <v>29</v>
      </c>
      <c r="G57" s="19"/>
      <c r="H57" s="19"/>
      <c r="I57" s="19"/>
      <c r="J57" s="19"/>
      <c r="K57" s="19"/>
      <c r="M57" s="26"/>
      <c r="N57" s="26"/>
      <c r="O57" s="26"/>
      <c r="P57" s="26"/>
      <c r="Q57" s="26"/>
      <c r="R57" s="27"/>
      <c r="S57" s="27"/>
      <c r="T57" s="23"/>
      <c r="U57" s="23"/>
      <c r="V57" s="23"/>
      <c r="W57" s="23"/>
      <c r="X57" s="23"/>
      <c r="Y57" s="23"/>
    </row>
    <row r="58" spans="1:25" s="5" customFormat="1" ht="12.75" x14ac:dyDescent="0.2">
      <c r="A58" s="19"/>
      <c r="B58" s="19"/>
      <c r="C58" s="19"/>
      <c r="D58" s="19"/>
      <c r="E58" s="19"/>
      <c r="F58" s="19"/>
      <c r="G58" s="19"/>
      <c r="H58" s="19"/>
      <c r="I58" s="19"/>
      <c r="J58" s="19"/>
      <c r="K58" s="19"/>
      <c r="M58" s="26"/>
      <c r="N58" s="26"/>
      <c r="O58" s="26"/>
      <c r="P58" s="26"/>
      <c r="Q58" s="26"/>
      <c r="R58" s="27"/>
      <c r="S58" s="27"/>
      <c r="T58" s="23"/>
      <c r="U58" s="23"/>
      <c r="V58" s="23"/>
      <c r="W58" s="23"/>
      <c r="X58" s="23"/>
      <c r="Y58" s="23"/>
    </row>
    <row r="59" spans="1:25" s="5" customFormat="1" ht="12.75" x14ac:dyDescent="0.2">
      <c r="A59" s="19"/>
      <c r="B59" s="19" t="s">
        <v>30</v>
      </c>
      <c r="C59" s="19"/>
      <c r="D59" s="19"/>
      <c r="E59" s="19"/>
      <c r="F59" s="19"/>
      <c r="G59" s="19"/>
      <c r="H59" s="19"/>
      <c r="I59" s="19"/>
      <c r="J59" s="19"/>
      <c r="K59" s="19"/>
      <c r="M59" s="26"/>
      <c r="N59" s="26"/>
      <c r="O59" s="26"/>
      <c r="P59" s="26"/>
      <c r="Q59" s="26"/>
      <c r="R59" s="27"/>
      <c r="S59" s="27"/>
      <c r="T59" s="23"/>
      <c r="U59" s="23"/>
      <c r="V59" s="23"/>
      <c r="W59" s="23"/>
      <c r="X59" s="23"/>
      <c r="Y59" s="23"/>
    </row>
    <row r="60" spans="1:25" s="5" customFormat="1" ht="12.75" x14ac:dyDescent="0.2">
      <c r="A60" s="19"/>
      <c r="C60" s="19"/>
      <c r="D60" s="19"/>
      <c r="F60" s="31" t="s">
        <v>31</v>
      </c>
      <c r="G60" s="21"/>
      <c r="H60" s="19"/>
      <c r="I60" s="19"/>
      <c r="J60" s="19"/>
      <c r="K60" s="19"/>
      <c r="M60" s="26"/>
      <c r="N60" s="26"/>
      <c r="O60" s="26"/>
      <c r="P60" s="26"/>
      <c r="Q60" s="26"/>
      <c r="R60" s="27"/>
      <c r="S60" s="27"/>
      <c r="T60" s="23"/>
      <c r="U60" s="23"/>
      <c r="V60" s="23"/>
      <c r="W60" s="23"/>
      <c r="X60" s="23"/>
      <c r="Y60" s="23"/>
    </row>
    <row r="61" spans="1:25" s="5" customFormat="1" ht="12.75" x14ac:dyDescent="0.2">
      <c r="A61" s="19"/>
      <c r="J61" s="19"/>
      <c r="K61" s="19"/>
      <c r="M61" s="26"/>
      <c r="N61" s="26"/>
      <c r="O61" s="26"/>
      <c r="P61" s="26"/>
      <c r="Q61" s="26"/>
      <c r="R61" s="27"/>
      <c r="S61" s="27"/>
      <c r="T61" s="23"/>
      <c r="U61" s="23"/>
      <c r="V61" s="23"/>
      <c r="W61" s="23"/>
      <c r="X61" s="23"/>
      <c r="Y61" s="23"/>
    </row>
    <row r="62" spans="1:25" s="5" customFormat="1" ht="12.75" x14ac:dyDescent="0.2">
      <c r="A62" s="19"/>
      <c r="B62" s="19"/>
      <c r="C62" s="19"/>
      <c r="D62" s="19"/>
      <c r="E62" s="19"/>
      <c r="F62" s="19"/>
      <c r="G62" s="19"/>
      <c r="H62" s="19"/>
      <c r="I62" s="19"/>
      <c r="J62" s="19"/>
      <c r="K62" s="19"/>
      <c r="M62" s="26"/>
      <c r="N62" s="26"/>
      <c r="O62" s="26"/>
      <c r="P62" s="26"/>
      <c r="Q62" s="26"/>
      <c r="R62" s="27"/>
      <c r="S62" s="27"/>
      <c r="T62" s="23"/>
      <c r="U62" s="23"/>
      <c r="V62" s="23"/>
      <c r="W62" s="23"/>
      <c r="X62" s="23"/>
      <c r="Y62" s="23"/>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xr:uid="{00000000-0004-0000-0000-000000000000}"/>
    <hyperlink ref="F50" r:id="rId2" display="www.abbottaerospace.com/library/xl-viking" xr:uid="{00000000-0004-0000-0000-000001000000}"/>
    <hyperlink ref="F60" r:id="rId3" xr:uid="{00000000-0004-0000-0000-000002000000}"/>
    <hyperlink ref="F57" r:id="rId4" display="www.abbottaerospace.com/library/donate" xr:uid="{00000000-0004-0000-0000-000003000000}"/>
    <hyperlink ref="F25" r:id="rId5" display="www.abbottaerospace.com/library/subscribe" xr:uid="{00000000-0004-0000-0000-000004000000}"/>
  </hyperlinks>
  <pageMargins left="0.47244094488188981" right="0.23622047244094491" top="0.31496062992125984" bottom="0.82677165354330717" header="0.31496062992125984" footer="0.47244094488188981"/>
  <pageSetup scale="95" orientation="portrait" r:id="rId6"/>
  <headerFooter alignWithMargins="0">
    <oddFooter>&amp;C&amp;"Arial,Bold"ABBOTT AEROSPACE INC. PROPRIETARY INFORMATION&amp;"Arial,Regular"
Subject to restrictions on the cover or first page</oddFooter>
  </headerFooter>
  <drawing r:id="rId7"/>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9"/>
  </sheetPr>
  <dimension ref="A1:GC59"/>
  <sheetViews>
    <sheetView tabSelected="1" view="pageBreakPreview" zoomScale="160" zoomScaleNormal="100" zoomScaleSheetLayoutView="160" workbookViewId="0">
      <selection activeCell="H6" sqref="H6"/>
    </sheetView>
  </sheetViews>
  <sheetFormatPr defaultRowHeight="12.75" x14ac:dyDescent="0.2"/>
  <cols>
    <col min="1" max="11" width="9" style="33" customWidth="1"/>
    <col min="12" max="12" width="4" style="39" customWidth="1"/>
    <col min="13" max="13" width="5.85546875" style="37" customWidth="1"/>
    <col min="14" max="14" width="4.42578125" style="38" customWidth="1"/>
    <col min="15" max="17" width="4.42578125" style="37" customWidth="1"/>
    <col min="18" max="18" width="3.5703125" style="36" customWidth="1"/>
    <col min="19" max="19" width="5.42578125" style="36" customWidth="1"/>
    <col min="20" max="20" width="6.5703125" style="35" customWidth="1"/>
    <col min="21" max="21" width="6.7109375" style="35" customWidth="1"/>
    <col min="22" max="30" width="6.5703125" style="35" customWidth="1"/>
    <col min="31" max="171" width="9.140625" style="34"/>
    <col min="172" max="16384" width="9.140625" style="33"/>
  </cols>
  <sheetData>
    <row r="1" spans="1:185" s="5" customFormat="1" x14ac:dyDescent="0.2">
      <c r="A1" s="1"/>
      <c r="B1" s="2" t="s">
        <v>1</v>
      </c>
      <c r="C1" s="3" t="s">
        <v>80</v>
      </c>
      <c r="D1" s="1"/>
      <c r="E1" s="1"/>
      <c r="F1" s="2" t="s">
        <v>8</v>
      </c>
      <c r="G1" s="4">
        <f>X1</f>
        <v>1</v>
      </c>
      <c r="H1" s="1"/>
      <c r="I1" s="1"/>
      <c r="J1" s="1"/>
      <c r="K1" s="1"/>
      <c r="M1" s="95" t="s">
        <v>79</v>
      </c>
      <c r="N1" s="95" t="s">
        <v>72</v>
      </c>
      <c r="O1" s="95" t="s">
        <v>78</v>
      </c>
      <c r="P1" s="95" t="s">
        <v>78</v>
      </c>
      <c r="Q1" s="95" t="s">
        <v>78</v>
      </c>
      <c r="R1" s="95" t="s">
        <v>77</v>
      </c>
      <c r="S1" s="94" t="s">
        <v>76</v>
      </c>
      <c r="T1" s="93" t="s">
        <v>75</v>
      </c>
      <c r="W1" s="6" t="s">
        <v>74</v>
      </c>
      <c r="X1" s="7">
        <f>SUM(M:M)</f>
        <v>1</v>
      </c>
    </row>
    <row r="2" spans="1:185" s="5" customFormat="1" x14ac:dyDescent="0.2">
      <c r="A2" s="1"/>
      <c r="B2" s="2" t="s">
        <v>2</v>
      </c>
      <c r="C2" s="3" t="s">
        <v>0</v>
      </c>
      <c r="D2" s="1"/>
      <c r="E2" s="1"/>
      <c r="F2" s="2" t="s">
        <v>5</v>
      </c>
      <c r="G2" s="3" t="s">
        <v>73</v>
      </c>
      <c r="H2" s="1"/>
      <c r="I2" s="1"/>
      <c r="J2" s="1"/>
      <c r="K2" s="1"/>
      <c r="M2" s="84" t="s">
        <v>71</v>
      </c>
      <c r="N2" s="84" t="s">
        <v>71</v>
      </c>
      <c r="O2" s="84" t="s">
        <v>72</v>
      </c>
      <c r="P2" s="84" t="s">
        <v>72</v>
      </c>
      <c r="Q2" s="84" t="s">
        <v>72</v>
      </c>
      <c r="R2" s="84" t="s">
        <v>71</v>
      </c>
      <c r="S2" s="92" t="s">
        <v>71</v>
      </c>
      <c r="T2" s="88"/>
      <c r="W2" s="6" t="s">
        <v>70</v>
      </c>
      <c r="X2" s="7">
        <f>SUM(N:N)</f>
        <v>0</v>
      </c>
    </row>
    <row r="3" spans="1:185" s="5" customFormat="1" x14ac:dyDescent="0.2">
      <c r="A3" s="1"/>
      <c r="B3" s="2" t="s">
        <v>3</v>
      </c>
      <c r="C3" s="8" t="s">
        <v>81</v>
      </c>
      <c r="D3" s="1"/>
      <c r="E3" s="1"/>
      <c r="F3" s="2" t="s">
        <v>4</v>
      </c>
      <c r="G3" s="3" t="s">
        <v>69</v>
      </c>
      <c r="H3" s="1"/>
      <c r="I3" s="1"/>
      <c r="J3" s="1"/>
      <c r="K3" s="1"/>
      <c r="M3" s="84"/>
      <c r="N3" s="84"/>
      <c r="O3" s="84"/>
      <c r="P3" s="84"/>
      <c r="Q3" s="84"/>
      <c r="R3" s="84"/>
      <c r="S3" s="92"/>
      <c r="T3" s="88"/>
      <c r="W3" s="6" t="s">
        <v>66</v>
      </c>
      <c r="X3" s="7">
        <f>SUM(O:O)</f>
        <v>0</v>
      </c>
    </row>
    <row r="4" spans="1:185" s="5" customFormat="1" x14ac:dyDescent="0.2">
      <c r="A4" s="1"/>
      <c r="B4" s="2" t="s">
        <v>9</v>
      </c>
      <c r="C4" s="4"/>
      <c r="D4" s="1"/>
      <c r="E4" s="1"/>
      <c r="F4" s="2" t="s">
        <v>10</v>
      </c>
      <c r="G4" s="3" t="s">
        <v>68</v>
      </c>
      <c r="H4" s="1"/>
      <c r="I4" s="1"/>
      <c r="J4" s="1"/>
      <c r="K4" s="1"/>
      <c r="M4" s="84"/>
      <c r="N4" s="84"/>
      <c r="O4" s="84"/>
      <c r="P4" s="84"/>
      <c r="Q4" s="91"/>
      <c r="R4" s="90"/>
      <c r="S4" s="89"/>
      <c r="T4" s="88"/>
      <c r="W4" s="6" t="s">
        <v>66</v>
      </c>
      <c r="X4" s="7">
        <f>SUM(P:P)</f>
        <v>0</v>
      </c>
    </row>
    <row r="5" spans="1:185" s="5" customFormat="1" x14ac:dyDescent="0.2">
      <c r="A5" s="1"/>
      <c r="B5" s="2" t="s">
        <v>11</v>
      </c>
      <c r="C5" s="4" t="s">
        <v>67</v>
      </c>
      <c r="D5" s="1"/>
      <c r="E5" s="2"/>
      <c r="F5" s="1"/>
      <c r="G5" s="1"/>
      <c r="H5" s="1"/>
      <c r="I5" s="1"/>
      <c r="J5" s="1"/>
      <c r="K5" s="1"/>
      <c r="M5" s="84"/>
      <c r="N5" s="84"/>
      <c r="O5" s="84"/>
      <c r="P5" s="84"/>
      <c r="Q5" s="91"/>
      <c r="R5" s="90"/>
      <c r="S5" s="89"/>
      <c r="T5" s="88"/>
      <c r="W5" s="6" t="s">
        <v>66</v>
      </c>
      <c r="X5" s="7">
        <f>SUM(Q:Q)</f>
        <v>0</v>
      </c>
    </row>
    <row r="6" spans="1:185" s="5" customFormat="1" x14ac:dyDescent="0.2">
      <c r="A6" s="1"/>
      <c r="B6" s="1" t="s">
        <v>6</v>
      </c>
      <c r="C6" s="9"/>
      <c r="D6" s="1"/>
      <c r="E6" s="1"/>
      <c r="F6" s="1"/>
      <c r="G6" s="1"/>
      <c r="H6" s="1"/>
      <c r="I6" s="1"/>
      <c r="J6" s="1"/>
      <c r="K6" s="1"/>
      <c r="M6" s="84"/>
      <c r="N6" s="84"/>
      <c r="O6" s="84"/>
      <c r="P6" s="84"/>
      <c r="Q6" s="91"/>
      <c r="R6" s="90"/>
      <c r="S6" s="89"/>
      <c r="T6" s="88"/>
      <c r="W6" s="6" t="s">
        <v>65</v>
      </c>
      <c r="X6" s="7">
        <f>SUM(R:R)</f>
        <v>0</v>
      </c>
    </row>
    <row r="7" spans="1:185" s="5" customFormat="1" x14ac:dyDescent="0.2">
      <c r="A7" s="1"/>
      <c r="B7" s="1"/>
      <c r="C7" s="1"/>
      <c r="D7" s="1"/>
      <c r="E7" s="1"/>
      <c r="F7" s="1"/>
      <c r="G7" s="1"/>
      <c r="H7" s="1"/>
      <c r="I7" s="1"/>
      <c r="J7" s="1"/>
      <c r="K7" s="1"/>
      <c r="M7" s="84"/>
      <c r="N7" s="84"/>
      <c r="O7" s="84"/>
      <c r="P7" s="84"/>
      <c r="Q7" s="91"/>
      <c r="R7" s="90"/>
      <c r="S7" s="89"/>
      <c r="T7" s="88"/>
      <c r="W7" s="6" t="s">
        <v>64</v>
      </c>
      <c r="X7" s="7">
        <f>SUM(S:S)</f>
        <v>0</v>
      </c>
    </row>
    <row r="8" spans="1:185" x14ac:dyDescent="0.2">
      <c r="A8" s="16"/>
      <c r="B8" s="5"/>
      <c r="C8" s="5"/>
      <c r="D8" s="5"/>
      <c r="E8" s="6" t="s">
        <v>1</v>
      </c>
      <c r="F8" s="7" t="str">
        <f>$C$1</f>
        <v>S. Abbott</v>
      </c>
      <c r="G8" s="5"/>
      <c r="H8" s="10"/>
      <c r="I8" s="6" t="s">
        <v>63</v>
      </c>
      <c r="J8" s="11" t="str">
        <f>$G$2</f>
        <v>AA-SM-026-042</v>
      </c>
      <c r="K8" s="12"/>
      <c r="L8" s="13"/>
      <c r="M8" s="84"/>
      <c r="N8" s="84"/>
      <c r="O8" s="84"/>
      <c r="P8" s="84"/>
      <c r="S8" s="82"/>
      <c r="T8" s="36"/>
      <c r="AD8" s="87"/>
    </row>
    <row r="9" spans="1:185" s="85" customFormat="1" x14ac:dyDescent="0.2">
      <c r="A9" s="5"/>
      <c r="B9" s="5"/>
      <c r="C9" s="5"/>
      <c r="D9" s="5"/>
      <c r="E9" s="6" t="s">
        <v>2</v>
      </c>
      <c r="F9" s="10" t="str">
        <f>$C$2</f>
        <v>R. Abbott</v>
      </c>
      <c r="G9" s="5"/>
      <c r="H9" s="10"/>
      <c r="I9" s="6" t="s">
        <v>62</v>
      </c>
      <c r="J9" s="12" t="str">
        <f>$G$3</f>
        <v>A</v>
      </c>
      <c r="K9" s="12"/>
      <c r="L9" s="13"/>
      <c r="M9" s="84">
        <v>1</v>
      </c>
      <c r="N9" s="84"/>
      <c r="O9" s="84"/>
      <c r="P9" s="84"/>
      <c r="Q9" s="86"/>
      <c r="R9" s="36"/>
      <c r="S9" s="82"/>
      <c r="T9" s="36"/>
      <c r="U9" s="35"/>
      <c r="V9" s="35"/>
      <c r="W9" s="35"/>
      <c r="X9" s="35"/>
      <c r="Y9" s="35"/>
      <c r="Z9" s="35"/>
      <c r="AA9" s="35"/>
      <c r="AB9" s="35"/>
      <c r="AC9" s="35"/>
      <c r="AD9" s="35"/>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4"/>
      <c r="CK9" s="34"/>
      <c r="CL9" s="34"/>
      <c r="CM9" s="34"/>
      <c r="CN9" s="34"/>
      <c r="CO9" s="34"/>
      <c r="CP9" s="34"/>
      <c r="CQ9" s="34"/>
      <c r="CR9" s="34"/>
      <c r="CS9" s="34"/>
      <c r="CT9" s="34"/>
      <c r="CU9" s="34"/>
      <c r="CV9" s="34"/>
      <c r="CW9" s="34"/>
      <c r="CX9" s="34"/>
      <c r="CY9" s="34"/>
      <c r="CZ9" s="34"/>
      <c r="DA9" s="34"/>
      <c r="DB9" s="34"/>
      <c r="DC9" s="34"/>
      <c r="DD9" s="34"/>
      <c r="DE9" s="34"/>
      <c r="DF9" s="34"/>
      <c r="DG9" s="34"/>
      <c r="DH9" s="34"/>
      <c r="DI9" s="34"/>
      <c r="DJ9" s="34"/>
      <c r="DK9" s="34"/>
      <c r="DL9" s="34"/>
      <c r="DM9" s="34"/>
      <c r="DN9" s="34"/>
      <c r="DO9" s="34"/>
      <c r="DP9" s="34"/>
      <c r="DQ9" s="34"/>
      <c r="DR9" s="34"/>
      <c r="DS9" s="34"/>
      <c r="DT9" s="34"/>
      <c r="DU9" s="34"/>
      <c r="DV9" s="34"/>
      <c r="DW9" s="34"/>
      <c r="DX9" s="34"/>
      <c r="DY9" s="34"/>
      <c r="DZ9" s="34"/>
      <c r="EA9" s="34"/>
      <c r="EB9" s="34"/>
      <c r="EC9" s="34"/>
      <c r="ED9" s="34"/>
      <c r="EE9" s="34"/>
      <c r="EF9" s="34"/>
      <c r="EG9" s="34"/>
      <c r="EH9" s="34"/>
      <c r="EI9" s="34"/>
      <c r="EJ9" s="34"/>
      <c r="EK9" s="34"/>
      <c r="EL9" s="34"/>
      <c r="EM9" s="34"/>
      <c r="EN9" s="34"/>
      <c r="EO9" s="34"/>
      <c r="EP9" s="34"/>
      <c r="EQ9" s="34"/>
      <c r="ER9" s="34"/>
      <c r="ES9" s="34"/>
      <c r="ET9" s="34"/>
      <c r="EU9" s="34"/>
      <c r="EV9" s="34"/>
      <c r="EW9" s="34"/>
      <c r="EX9" s="34"/>
      <c r="EY9" s="34"/>
      <c r="EZ9" s="34"/>
      <c r="FA9" s="34"/>
      <c r="FB9" s="34"/>
      <c r="FC9" s="34"/>
      <c r="FD9" s="34"/>
      <c r="FE9" s="34"/>
      <c r="FF9" s="34"/>
      <c r="FG9" s="34"/>
      <c r="FH9" s="34"/>
      <c r="FI9" s="34"/>
      <c r="FJ9" s="34"/>
      <c r="FK9" s="34"/>
      <c r="FL9" s="34"/>
      <c r="FM9" s="34"/>
      <c r="FN9" s="34"/>
      <c r="FO9" s="34"/>
    </row>
    <row r="10" spans="1:185" x14ac:dyDescent="0.2">
      <c r="A10" s="5"/>
      <c r="B10" s="5"/>
      <c r="C10" s="5"/>
      <c r="D10" s="5"/>
      <c r="E10" s="6" t="s">
        <v>3</v>
      </c>
      <c r="F10" s="10" t="str">
        <f>$C$3</f>
        <v>27/08/2017</v>
      </c>
      <c r="G10" s="5"/>
      <c r="H10" s="10"/>
      <c r="I10" s="6" t="s">
        <v>61</v>
      </c>
      <c r="J10" s="7" t="str">
        <f>L10&amp;" of "&amp;$G$1</f>
        <v>1 of 1</v>
      </c>
      <c r="K10" s="10"/>
      <c r="L10" s="13">
        <f>SUM($M$1:M9)</f>
        <v>1</v>
      </c>
      <c r="M10" s="84"/>
      <c r="N10" s="84"/>
      <c r="O10" s="84"/>
      <c r="P10" s="84"/>
      <c r="S10" s="82"/>
      <c r="T10" s="36"/>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c r="FU10" s="35"/>
      <c r="FV10" s="35"/>
      <c r="FW10" s="35"/>
      <c r="FX10" s="35"/>
      <c r="FY10" s="35"/>
      <c r="FZ10" s="35"/>
      <c r="GA10" s="35"/>
      <c r="GB10" s="35"/>
      <c r="GC10" s="35"/>
    </row>
    <row r="11" spans="1:185" x14ac:dyDescent="0.2">
      <c r="A11" s="5"/>
      <c r="B11" s="5"/>
      <c r="C11" s="5"/>
      <c r="D11" s="5"/>
      <c r="E11" s="6" t="s">
        <v>60</v>
      </c>
      <c r="F11" s="10" t="str">
        <f>$C$5</f>
        <v>STANDARD SPREADSHEET METHOD</v>
      </c>
      <c r="G11" s="5"/>
      <c r="H11" s="5"/>
      <c r="I11" s="14"/>
      <c r="J11" s="7"/>
      <c r="K11" s="5"/>
      <c r="L11" s="5"/>
      <c r="M11" s="84"/>
      <c r="N11" s="84"/>
      <c r="O11" s="84"/>
      <c r="P11" s="84"/>
      <c r="S11" s="82"/>
      <c r="T11" s="36"/>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c r="FU11" s="35"/>
      <c r="FV11" s="35"/>
      <c r="FW11" s="35"/>
      <c r="FX11" s="35"/>
      <c r="FY11" s="35"/>
      <c r="FZ11" s="35"/>
      <c r="GA11" s="35"/>
      <c r="GB11" s="35"/>
      <c r="GC11" s="35"/>
    </row>
    <row r="12" spans="1:185" ht="15.75" x14ac:dyDescent="0.25">
      <c r="A12" s="51"/>
      <c r="B12" s="15" t="str">
        <f>$G$4</f>
        <v>FRAMEWORK ANALYSIS - VERTICAL CONCENTRATED LOAD, FIXED SUPPORT</v>
      </c>
      <c r="C12" s="51"/>
      <c r="D12" s="51"/>
      <c r="E12" s="51"/>
      <c r="F12" s="51"/>
      <c r="G12" s="51"/>
      <c r="H12" s="51"/>
      <c r="I12" s="51"/>
      <c r="J12" s="51"/>
      <c r="K12" s="51"/>
      <c r="S12" s="82"/>
      <c r="T12" s="36"/>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c r="FU12" s="35"/>
      <c r="FV12" s="35"/>
      <c r="FW12" s="35"/>
      <c r="FX12" s="35"/>
      <c r="FY12" s="35"/>
      <c r="FZ12" s="35"/>
      <c r="GA12" s="35"/>
      <c r="GB12" s="35"/>
      <c r="GC12" s="35"/>
    </row>
    <row r="13" spans="1:185" x14ac:dyDescent="0.2">
      <c r="A13" s="83"/>
      <c r="B13" s="103" t="s">
        <v>59</v>
      </c>
      <c r="C13" s="103"/>
      <c r="D13" s="103"/>
      <c r="E13" s="83" t="s">
        <v>58</v>
      </c>
      <c r="S13" s="82"/>
      <c r="T13" s="36"/>
    </row>
    <row r="14" spans="1:185" x14ac:dyDescent="0.2">
      <c r="E14" s="67"/>
      <c r="F14" s="67"/>
      <c r="G14" s="67"/>
      <c r="H14" s="67"/>
      <c r="I14" s="67"/>
      <c r="J14" s="67"/>
      <c r="K14" s="67"/>
    </row>
    <row r="15" spans="1:185" x14ac:dyDescent="0.2">
      <c r="B15" s="1"/>
      <c r="C15" s="80"/>
      <c r="D15" s="1"/>
      <c r="E15" s="1"/>
      <c r="F15" s="81" t="s">
        <v>57</v>
      </c>
      <c r="K15" s="39"/>
      <c r="L15" s="37"/>
    </row>
    <row r="16" spans="1:185" x14ac:dyDescent="0.2">
      <c r="B16" s="71"/>
      <c r="C16" s="71"/>
      <c r="D16" s="71"/>
      <c r="E16" s="71"/>
      <c r="F16" s="59" t="s">
        <v>56</v>
      </c>
      <c r="G16" s="96">
        <v>10</v>
      </c>
      <c r="H16" s="33" t="s">
        <v>55</v>
      </c>
      <c r="K16" s="39"/>
      <c r="L16" s="37"/>
    </row>
    <row r="17" spans="1:12" x14ac:dyDescent="0.2">
      <c r="B17" s="71"/>
      <c r="C17" s="1"/>
      <c r="D17" s="80"/>
      <c r="E17" s="1"/>
      <c r="F17" s="59" t="s">
        <v>54</v>
      </c>
      <c r="G17" s="96">
        <v>25</v>
      </c>
      <c r="H17" s="33" t="s">
        <v>53</v>
      </c>
      <c r="K17" s="39"/>
      <c r="L17" s="37"/>
    </row>
    <row r="18" spans="1:12" x14ac:dyDescent="0.2">
      <c r="B18" s="71"/>
      <c r="C18" s="67"/>
      <c r="D18" s="67"/>
      <c r="E18" s="67"/>
      <c r="F18" s="66" t="s">
        <v>52</v>
      </c>
      <c r="G18" s="97">
        <v>10</v>
      </c>
      <c r="H18" s="75" t="s">
        <v>51</v>
      </c>
      <c r="K18" s="39"/>
      <c r="L18" s="37"/>
    </row>
    <row r="19" spans="1:12" x14ac:dyDescent="0.2">
      <c r="B19" s="71"/>
      <c r="F19" s="55" t="s">
        <v>50</v>
      </c>
      <c r="G19" s="98">
        <v>5</v>
      </c>
      <c r="H19" s="65" t="s">
        <v>48</v>
      </c>
      <c r="K19" s="39"/>
      <c r="L19" s="37"/>
    </row>
    <row r="20" spans="1:12" x14ac:dyDescent="0.2">
      <c r="B20" s="71"/>
      <c r="F20" s="59" t="s">
        <v>49</v>
      </c>
      <c r="G20" s="97">
        <v>10</v>
      </c>
      <c r="H20" s="33" t="s">
        <v>48</v>
      </c>
      <c r="J20" s="56"/>
      <c r="K20" s="39"/>
      <c r="L20" s="37"/>
    </row>
    <row r="21" spans="1:12" x14ac:dyDescent="0.2">
      <c r="B21" s="71"/>
      <c r="C21" s="67"/>
      <c r="F21" s="66" t="s">
        <v>47</v>
      </c>
      <c r="G21" s="97">
        <v>10</v>
      </c>
      <c r="H21" s="79" t="s">
        <v>46</v>
      </c>
      <c r="J21" s="67"/>
      <c r="K21" s="39"/>
      <c r="L21" s="37"/>
    </row>
    <row r="22" spans="1:12" x14ac:dyDescent="0.2">
      <c r="B22" s="71"/>
      <c r="C22" s="67"/>
      <c r="G22" s="58"/>
      <c r="K22" s="39"/>
      <c r="L22" s="37"/>
    </row>
    <row r="23" spans="1:12" x14ac:dyDescent="0.2">
      <c r="B23" s="71"/>
      <c r="C23" s="67"/>
      <c r="D23" s="72"/>
      <c r="E23" s="66"/>
      <c r="F23" s="59" t="s">
        <v>45</v>
      </c>
      <c r="G23" s="99">
        <f>G16+G17</f>
        <v>35</v>
      </c>
      <c r="H23" s="33" t="s">
        <v>44</v>
      </c>
      <c r="J23" s="56"/>
      <c r="K23" s="39"/>
      <c r="L23" s="37"/>
    </row>
    <row r="24" spans="1:12" x14ac:dyDescent="0.2">
      <c r="B24" s="71"/>
      <c r="C24" s="67"/>
      <c r="D24" s="67"/>
      <c r="E24" s="66"/>
      <c r="F24" s="78"/>
      <c r="J24" s="77"/>
      <c r="K24" s="56"/>
    </row>
    <row r="25" spans="1:12" x14ac:dyDescent="0.2">
      <c r="B25" s="71"/>
      <c r="C25" s="67"/>
      <c r="D25" s="67"/>
      <c r="I25" s="66"/>
      <c r="J25" s="66"/>
      <c r="K25" s="67"/>
    </row>
    <row r="26" spans="1:12" x14ac:dyDescent="0.2">
      <c r="B26" s="71"/>
      <c r="C26" s="67"/>
      <c r="D26" s="67"/>
      <c r="E26" s="66"/>
      <c r="G26" s="62"/>
      <c r="H26" s="62"/>
      <c r="I26" s="62"/>
      <c r="J26" s="66"/>
      <c r="K26" s="67"/>
    </row>
    <row r="27" spans="1:12" x14ac:dyDescent="0.2">
      <c r="B27" s="71"/>
      <c r="C27" s="67"/>
      <c r="D27" s="66"/>
      <c r="E27" s="65"/>
      <c r="F27" s="76"/>
    </row>
    <row r="28" spans="1:12" x14ac:dyDescent="0.2">
      <c r="B28" s="71"/>
      <c r="C28" s="67"/>
      <c r="D28" s="67"/>
    </row>
    <row r="29" spans="1:12" x14ac:dyDescent="0.2">
      <c r="B29" s="71"/>
      <c r="C29" s="67"/>
      <c r="D29" s="72"/>
      <c r="E29" s="66"/>
      <c r="F29" s="75"/>
      <c r="G29" s="67"/>
      <c r="H29" s="67"/>
      <c r="I29" s="67"/>
      <c r="J29" s="67"/>
      <c r="K29" s="67"/>
    </row>
    <row r="30" spans="1:12" x14ac:dyDescent="0.2">
      <c r="A30" s="67"/>
      <c r="B30" s="71"/>
      <c r="C30" s="67"/>
      <c r="D30" s="74"/>
      <c r="E30" s="66"/>
      <c r="F30" s="73"/>
      <c r="G30" s="67"/>
      <c r="H30" s="67"/>
      <c r="I30" s="67"/>
      <c r="J30" s="67"/>
      <c r="K30" s="67"/>
    </row>
    <row r="31" spans="1:12" x14ac:dyDescent="0.2">
      <c r="A31" s="67"/>
      <c r="D31" s="66"/>
      <c r="E31" s="65"/>
      <c r="G31" s="56"/>
      <c r="H31" s="56"/>
      <c r="I31" s="56"/>
      <c r="J31" s="66"/>
      <c r="K31" s="67"/>
    </row>
    <row r="32" spans="1:12" x14ac:dyDescent="0.2">
      <c r="A32" s="67"/>
      <c r="B32" s="72" t="s">
        <v>43</v>
      </c>
      <c r="C32" s="71"/>
      <c r="D32" s="71"/>
      <c r="E32" s="71"/>
      <c r="F32" s="71"/>
      <c r="K32" s="67"/>
    </row>
    <row r="33" spans="1:11" x14ac:dyDescent="0.2">
      <c r="A33" s="67"/>
      <c r="B33" s="59" t="s">
        <v>42</v>
      </c>
      <c r="C33" s="33" t="str">
        <f ca="1">[1]!xlv(C35)</f>
        <v>I₂ × h / (I₁ × L)</v>
      </c>
      <c r="D33" s="70"/>
      <c r="E33" s="56"/>
      <c r="F33" s="56"/>
      <c r="I33" s="60"/>
      <c r="J33" s="54"/>
      <c r="K33" s="67"/>
    </row>
    <row r="34" spans="1:11" x14ac:dyDescent="0.2">
      <c r="A34" s="67"/>
      <c r="B34" s="59" t="s">
        <v>37</v>
      </c>
      <c r="C34" s="33" t="str">
        <f>[1]!xln(C35)</f>
        <v>10 × 10 / (5 × 35)</v>
      </c>
      <c r="H34" s="60"/>
      <c r="J34" s="66"/>
      <c r="K34" s="67"/>
    </row>
    <row r="35" spans="1:11" x14ac:dyDescent="0.2">
      <c r="A35" s="67"/>
      <c r="B35" s="59" t="s">
        <v>42</v>
      </c>
      <c r="C35" s="69">
        <f>G20*G21/(G19*G23)</f>
        <v>0.5714285714285714</v>
      </c>
      <c r="G35" s="60"/>
      <c r="J35" s="68"/>
      <c r="K35" s="67"/>
    </row>
    <row r="36" spans="1:11" x14ac:dyDescent="0.2">
      <c r="A36" s="67"/>
      <c r="I36" s="60"/>
      <c r="J36" s="67"/>
      <c r="K36" s="67"/>
    </row>
    <row r="37" spans="1:11" x14ac:dyDescent="0.2">
      <c r="A37" s="67"/>
      <c r="B37" s="54" t="s">
        <v>41</v>
      </c>
      <c r="C37" s="33" t="str">
        <f ca="1">[1]!xlv(C39)</f>
        <v>Q × b / L × (1 + (a × b - a²) / (L² × (6 × K + 1)))</v>
      </c>
      <c r="K37" s="67"/>
    </row>
    <row r="38" spans="1:11" x14ac:dyDescent="0.2">
      <c r="A38" s="67"/>
      <c r="B38" s="59" t="s">
        <v>37</v>
      </c>
      <c r="C38" s="33" t="str">
        <f>[1]!xln(C39)</f>
        <v>10 × 25 / 35 × (1 + (10 × 25 - 10²) / (35² × (6 × 0.571 + 1)))</v>
      </c>
      <c r="K38" s="67"/>
    </row>
    <row r="39" spans="1:11" x14ac:dyDescent="0.2">
      <c r="B39" s="54" t="s">
        <v>41</v>
      </c>
      <c r="C39" s="53">
        <f>G18*G17/G23*(1+(G16*G17-G16^2)/(G23^2*(6*C35+1)))</f>
        <v>7.3403554970375255</v>
      </c>
      <c r="D39" s="33" t="s">
        <v>35</v>
      </c>
      <c r="J39" s="66"/>
    </row>
    <row r="40" spans="1:11" x14ac:dyDescent="0.2">
      <c r="G40" s="55"/>
      <c r="H40" s="55"/>
      <c r="J40" s="66"/>
    </row>
    <row r="41" spans="1:11" x14ac:dyDescent="0.2">
      <c r="B41" s="54" t="s">
        <v>40</v>
      </c>
      <c r="C41" s="33" t="str">
        <f ca="1">[1]!xlv(C43)</f>
        <v>Q - VA</v>
      </c>
      <c r="J41" s="66"/>
    </row>
    <row r="42" spans="1:11" x14ac:dyDescent="0.2">
      <c r="B42" s="59" t="s">
        <v>37</v>
      </c>
      <c r="C42" s="33" t="str">
        <f>[1]!xln(C43)</f>
        <v>10 - 7.34</v>
      </c>
      <c r="I42" s="55"/>
      <c r="J42" s="66"/>
    </row>
    <row r="43" spans="1:11" x14ac:dyDescent="0.2">
      <c r="B43" s="54" t="s">
        <v>40</v>
      </c>
      <c r="C43" s="53">
        <f>G18-C39</f>
        <v>2.6596445029624745</v>
      </c>
      <c r="D43" s="33" t="s">
        <v>35</v>
      </c>
      <c r="H43" s="64"/>
    </row>
    <row r="45" spans="1:11" x14ac:dyDescent="0.2">
      <c r="B45" s="59" t="s">
        <v>39</v>
      </c>
      <c r="C45" s="33" t="str">
        <f ca="1">[1]!xlv(C47)</f>
        <v>(Q × a × b) / L × ((1 / (2 × (K + 2))) - ((b - a) / (2 × L × (6 × K + 1))))</v>
      </c>
      <c r="I45" s="64"/>
      <c r="J45" s="66"/>
    </row>
    <row r="46" spans="1:11" x14ac:dyDescent="0.2">
      <c r="B46" s="59" t="s">
        <v>37</v>
      </c>
      <c r="C46" s="65" t="str">
        <f>[1]!xln(C47)</f>
        <v>(10 × 10 × 25) / 35 × ((1 / (2 × (0.571 + 2))) - ((25 - 10) / (2 × 35 × (6 × 0.571 + 1))))</v>
      </c>
      <c r="G46" s="64"/>
      <c r="I46" s="62"/>
    </row>
    <row r="47" spans="1:11" x14ac:dyDescent="0.2">
      <c r="B47" s="59" t="s">
        <v>39</v>
      </c>
      <c r="C47" s="58">
        <f>(G18*G16*G17)/G23*((1/(2*(C35+2)))-((G17-G16)/(2*G23*(6*C35+1))))</f>
        <v>10.432667690732208</v>
      </c>
      <c r="D47" s="33" t="s">
        <v>35</v>
      </c>
      <c r="I47" s="62"/>
    </row>
    <row r="48" spans="1:11" x14ac:dyDescent="0.2">
      <c r="C48" s="53"/>
      <c r="D48" s="63"/>
      <c r="E48" s="56"/>
      <c r="F48" s="62"/>
      <c r="G48" s="62"/>
      <c r="H48" s="62"/>
    </row>
    <row r="49" spans="1:11" x14ac:dyDescent="0.2">
      <c r="B49" s="59" t="s">
        <v>38</v>
      </c>
      <c r="C49" s="33" t="str">
        <f ca="1">[1]!xlv(C51)</f>
        <v>Q × a × b / L × ((1 / (2 × (K + 2))) + (b - a) / (2 × L × (6 × K + 1)))</v>
      </c>
      <c r="H49" s="62"/>
    </row>
    <row r="50" spans="1:11" x14ac:dyDescent="0.2">
      <c r="B50" s="59" t="s">
        <v>37</v>
      </c>
      <c r="C50" s="65" t="str">
        <f>[1]!xln(C51)</f>
        <v>10 × 10 × 25 / 35 × ((1 / (2 × (0.571 + 2))) + (25 - 10) / (2 × 35 × (6 × 0.571 + 1)))</v>
      </c>
    </row>
    <row r="51" spans="1:11" x14ac:dyDescent="0.2">
      <c r="B51" s="59" t="s">
        <v>38</v>
      </c>
      <c r="C51" s="58">
        <f>G18*G16*G17/G23*((1/(2*(C35+2)))+(G17-G16)/(2*G23*(6*C35+1)))</f>
        <v>17.345110087045576</v>
      </c>
      <c r="D51" s="33" t="s">
        <v>35</v>
      </c>
    </row>
    <row r="52" spans="1:11" x14ac:dyDescent="0.2">
      <c r="C52" s="58"/>
    </row>
    <row r="53" spans="1:11" x14ac:dyDescent="0.2">
      <c r="B53" s="54" t="s">
        <v>36</v>
      </c>
      <c r="C53" s="61" t="str">
        <f ca="1">[1]!xlv(C55)</f>
        <v>3 × Q × a × b / (2 × (L × h) × (2 × K + 2))</v>
      </c>
      <c r="F53" s="60"/>
      <c r="G53" s="55"/>
    </row>
    <row r="54" spans="1:11" x14ac:dyDescent="0.2">
      <c r="B54" s="59" t="s">
        <v>37</v>
      </c>
      <c r="C54" s="58" t="str">
        <f>[1]!xln(C55)</f>
        <v>3 × 10 × 10 × 25 / (2 × (35 × 10) × (2 × 0.571 + 2))</v>
      </c>
      <c r="D54" s="57"/>
      <c r="E54" s="56"/>
      <c r="G54" s="55"/>
    </row>
    <row r="55" spans="1:11" x14ac:dyDescent="0.2">
      <c r="B55" s="54" t="s">
        <v>36</v>
      </c>
      <c r="C55" s="53">
        <f>3*G18*G16*G17/(2*(G23*G21)*(2*C35+2))</f>
        <v>3.4090909090909092</v>
      </c>
      <c r="D55" s="33" t="s">
        <v>35</v>
      </c>
    </row>
    <row r="57" spans="1:11" x14ac:dyDescent="0.2">
      <c r="A57" s="51"/>
      <c r="B57" s="34"/>
      <c r="C57" s="52"/>
      <c r="D57" s="51"/>
      <c r="E57" s="51"/>
      <c r="F57" s="51"/>
      <c r="G57" s="52"/>
      <c r="H57" s="51"/>
      <c r="I57" s="51"/>
      <c r="J57" s="51"/>
      <c r="K57" s="51"/>
    </row>
    <row r="58" spans="1:11" x14ac:dyDescent="0.2">
      <c r="A58" s="50" t="s">
        <v>34</v>
      </c>
      <c r="B58" s="49"/>
      <c r="C58" s="49"/>
      <c r="D58" s="49"/>
      <c r="E58" s="49"/>
      <c r="F58" s="49"/>
      <c r="G58" s="48"/>
      <c r="H58" s="48"/>
      <c r="I58" s="48"/>
      <c r="J58" s="48"/>
      <c r="K58" s="47"/>
    </row>
    <row r="59" spans="1:11" x14ac:dyDescent="0.2">
      <c r="A59" s="46"/>
      <c r="B59" s="46"/>
      <c r="C59" s="46"/>
      <c r="D59" s="45"/>
      <c r="E59" s="45"/>
      <c r="F59" s="44" t="s">
        <v>33</v>
      </c>
      <c r="G59" s="43" t="s">
        <v>32</v>
      </c>
      <c r="H59" s="42"/>
      <c r="I59" s="41"/>
      <c r="J59" s="41"/>
      <c r="K59" s="40"/>
    </row>
  </sheetData>
  <mergeCells count="1">
    <mergeCell ref="B13:D13"/>
  </mergeCells>
  <hyperlinks>
    <hyperlink ref="G59" r:id="rId1" xr:uid="{00000000-0004-0000-0100-000000000000}"/>
    <hyperlink ref="B13" r:id="rId2" display=" (NASA TM X-73305, 1975)" xr:uid="{00000000-0004-0000-0100-000001000000}"/>
  </hyperlinks>
  <pageMargins left="0.47244094488188981" right="0.23622047244094491" top="0.31496062992125984" bottom="0.98425196850393704" header="0.43307086614173229" footer="0.59055118110236227"/>
  <pageSetup orientation="portrait" r:id="rId3"/>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Main - US</vt:lpstr>
      <vt:lpstr>'Main - US'!Print_Area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2012-12-20T21:31:38Z</cp:lastPrinted>
  <dcterms:created xsi:type="dcterms:W3CDTF">1996-10-14T23:33:28Z</dcterms:created>
  <dcterms:modified xsi:type="dcterms:W3CDTF">2017-08-27T16:03:23Z</dcterms:modified>
  <cp:category>Engineering Spreadsheets</cp:category>
</cp:coreProperties>
</file>