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41" i="41" l="1"/>
  <c r="H25" i="41"/>
  <c r="B12" i="41"/>
  <c r="F11" i="41"/>
  <c r="L10" i="41"/>
  <c r="J10" i="41" s="1"/>
  <c r="F10" i="41"/>
  <c r="J9" i="41"/>
  <c r="F9" i="41"/>
  <c r="J8" i="41"/>
  <c r="F8" i="41"/>
  <c r="X7" i="41"/>
  <c r="X6" i="41"/>
  <c r="X5" i="41"/>
  <c r="X4" i="41"/>
  <c r="X3" i="41"/>
  <c r="X2" i="41"/>
  <c r="X1" i="41"/>
  <c r="G1" i="41"/>
  <c r="B39" i="41"/>
  <c r="B40" i="41"/>
  <c r="H26" i="41" l="1"/>
  <c r="B37" i="41"/>
  <c r="C12" i="40"/>
  <c r="B36" i="41"/>
  <c r="B35" i="41"/>
  <c r="B49" i="41" l="1"/>
  <c r="B47" i="41"/>
  <c r="B48" i="41"/>
  <c r="B45" i="41" l="1"/>
  <c r="B43" i="41"/>
  <c r="B44" i="41"/>
</calcChain>
</file>

<file path=xl/sharedStrings.xml><?xml version="1.0" encoding="utf-8"?>
<sst xmlns="http://schemas.openxmlformats.org/spreadsheetml/2006/main" count="118" uniqueCount="82">
  <si>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</si>
  <si>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</si>
  <si>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</si>
  <si>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</si>
  <si>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</si>
  <si>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</si>
  <si>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</si>
  <si>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</si>
  <si>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</si>
  <si>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</si>
  <si>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</si>
  <si>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</si>
  <si>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</si>
  <si>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</si>
  <si>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</si>
  <si>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</si>
  <si>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</si>
  <si>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</si>
  <si>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</si>
  <si>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</si>
  <si>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</si>
  <si>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</si>
  <si>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</si>
  <si>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</si>
  <si>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</si>
  <si>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</si>
  <si>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</si>
  <si>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</si>
  <si>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</si>
  <si>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</si>
  <si>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</si>
  <si>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</si>
  <si>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</si>
  <si>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</si>
  <si>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</si>
  <si>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</si>
  <si>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</si>
  <si>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</si>
  <si>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</si>
  <si>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</si>
  <si>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AA-SM-026-049</t>
  </si>
  <si>
    <t>No</t>
  </si>
  <si>
    <t>Total Title No:</t>
  </si>
  <si>
    <t>27/08/2017</t>
  </si>
  <si>
    <t>A</t>
  </si>
  <si>
    <t>Total Sub No:</t>
  </si>
  <si>
    <t>FRAMEWORK ANALYSIS - VERTICAL DIST. LOAD, SIMPLE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</si>
  <si>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</si>
  <si>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</si>
  <si>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</si>
  <si>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</si>
  <si>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</si>
  <si>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</si>
  <si>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</si>
  <si>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</si>
  <si>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</si>
  <si>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</si>
  <si>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</si>
  <si>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</si>
  <si>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</si>
  <si>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</si>
  <si>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c =</t>
  </si>
  <si>
    <t>w =</t>
  </si>
  <si>
    <t>lb/in</t>
  </si>
  <si>
    <t>L =</t>
  </si>
  <si>
    <t xml:space="preserve">I₁ = </t>
  </si>
  <si>
    <t>in⁴ (Beam 2nd Moment of Area)</t>
  </si>
  <si>
    <t>I₂ =</t>
  </si>
  <si>
    <t>h =</t>
  </si>
  <si>
    <t>in (Height of Framework)</t>
  </si>
  <si>
    <t>d =</t>
  </si>
  <si>
    <t>Results</t>
  </si>
  <si>
    <t>K =</t>
  </si>
  <si>
    <t>=</t>
  </si>
  <si>
    <t>V =</t>
  </si>
  <si>
    <r>
      <t>V</t>
    </r>
    <r>
      <rPr>
        <sz val="7"/>
        <rFont val="Calibri"/>
        <family val="2"/>
        <scheme val="minor"/>
      </rPr>
      <t xml:space="preserve"> </t>
    </r>
    <r>
      <rPr>
        <sz val="10"/>
        <rFont val="Calibri"/>
        <family val="2"/>
        <scheme val="minor"/>
      </rPr>
      <t>=</t>
    </r>
  </si>
  <si>
    <t>lb</t>
  </si>
  <si>
    <r>
      <t>H</t>
    </r>
    <r>
      <rPr>
        <vertAlign val="subscript"/>
        <sz val="10"/>
        <rFont val="Calibri"/>
        <family val="2"/>
        <scheme val="minor"/>
      </rPr>
      <t>A</t>
    </r>
    <r>
      <rPr>
        <sz val="7"/>
        <rFont val="Calibri"/>
        <family val="2"/>
        <scheme val="minor"/>
      </rPr>
      <t xml:space="preserve"> </t>
    </r>
    <r>
      <rPr>
        <sz val="10"/>
        <rFont val="Calibri"/>
        <family val="2"/>
        <scheme val="minor"/>
      </rPr>
      <t>=</t>
    </r>
  </si>
  <si>
    <r>
      <t>H</t>
    </r>
    <r>
      <rPr>
        <vertAlign val="subscript"/>
        <sz val="10"/>
        <rFont val="Calibri"/>
        <family val="2"/>
        <scheme val="minor"/>
      </rPr>
      <t>F</t>
    </r>
    <r>
      <rPr>
        <sz val="7"/>
        <rFont val="Calibri"/>
        <family val="2"/>
        <scheme val="minor"/>
      </rPr>
      <t xml:space="preserve"> </t>
    </r>
    <r>
      <rPr>
        <sz val="10"/>
        <rFont val="Calibri"/>
        <family val="2"/>
        <scheme val="minor"/>
      </rPr>
      <t>=</t>
    </r>
  </si>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</sst>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sz val="7"/>
      <name val="Calibri"/>
      <family val="2"/>
      <scheme val="minor"/>
    </font>
    <font>
      <vertAlign val="subscript"/>
      <sz val="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0">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5" fillId="0" borderId="0" xfId="6" applyFont="1"/>
    <xf numFmtId="0" fontId="6" fillId="0" borderId="0" xfId="3" applyFont="1" applyProtection="1">
      <protection locked="0"/>
    </xf>
    <xf numFmtId="164" fontId="14" fillId="0" borderId="0" xfId="3" applyNumberFormat="1" applyFont="1"/>
    <xf numFmtId="164" fontId="14" fillId="0" borderId="0" xfId="3" applyNumberFormat="1" applyFont="1" applyBorder="1"/>
    <xf numFmtId="164" fontId="14" fillId="0" borderId="0" xfId="3" applyNumberFormat="1" applyFont="1" applyBorder="1" applyAlignment="1" applyProtection="1">
      <alignment horizontal="right" vertical="center"/>
      <protection locked="0"/>
    </xf>
    <xf numFmtId="0" fontId="5" fillId="0" borderId="0" xfId="3" applyFont="1" applyAlignment="1" applyProtection="1">
      <alignment horizontal="right" vertical="center"/>
      <protection locked="0"/>
    </xf>
    <xf numFmtId="164" fontId="15" fillId="0" borderId="0" xfId="3" applyNumberFormat="1" applyFont="1" applyAlignment="1" applyProtection="1">
      <alignment horizontal="right" vertical="center"/>
      <protection locked="0"/>
    </xf>
    <xf numFmtId="0" fontId="5" fillId="0" borderId="0" xfId="3" applyFont="1" applyBorder="1" applyAlignment="1" applyProtection="1">
      <alignment horizontal="right" vertical="center"/>
      <protection locked="0"/>
    </xf>
    <xf numFmtId="1" fontId="5" fillId="0" borderId="0" xfId="3" applyNumberFormat="1" applyFont="1" applyBorder="1" applyAlignment="1" applyProtection="1">
      <alignment horizontal="left" vertical="center"/>
      <protection locked="0"/>
    </xf>
    <xf numFmtId="0" fontId="5" fillId="0" borderId="0" xfId="3" applyFont="1" applyBorder="1" applyAlignment="1" applyProtection="1">
      <alignment vertical="center"/>
      <protection locked="0"/>
    </xf>
    <xf numFmtId="0" fontId="5" fillId="0" borderId="0" xfId="3" quotePrefix="1" applyFont="1" applyBorder="1" applyAlignment="1" applyProtection="1">
      <alignment horizontal="right" vertical="center"/>
      <protection locked="0"/>
    </xf>
    <xf numFmtId="164" fontId="14" fillId="0" borderId="0" xfId="3" quotePrefix="1" applyNumberFormat="1" applyFont="1" applyBorder="1" applyAlignment="1" applyProtection="1">
      <alignment vertical="center"/>
      <protection locked="0"/>
    </xf>
    <xf numFmtId="0" fontId="5" fillId="0" borderId="0" xfId="3" applyFont="1" applyBorder="1" applyAlignment="1" applyProtection="1">
      <alignment horizontal="left" vertical="center"/>
      <protection locked="0"/>
    </xf>
    <xf numFmtId="0" fontId="5" fillId="0" borderId="0" xfId="3" quotePrefix="1" applyFont="1" applyAlignment="1" applyProtection="1">
      <alignment vertical="center"/>
      <protection locked="0"/>
    </xf>
    <xf numFmtId="164" fontId="5" fillId="0" borderId="0" xfId="3" applyNumberFormat="1" applyFont="1" applyBorder="1" applyAlignment="1" applyProtection="1">
      <alignment horizontal="right" vertical="center"/>
      <protection locked="0"/>
    </xf>
    <xf numFmtId="164" fontId="5" fillId="0" borderId="0" xfId="3" applyNumberFormat="1" applyFont="1" applyBorder="1" applyAlignment="1" applyProtection="1">
      <alignment horizontal="left"/>
      <protection locked="0"/>
    </xf>
    <xf numFmtId="164" fontId="5" fillId="0" borderId="0" xfId="3" applyNumberFormat="1" applyFont="1" applyBorder="1"/>
    <xf numFmtId="0" fontId="5" fillId="0" borderId="5" xfId="3" applyFont="1" applyBorder="1"/>
    <xf numFmtId="2" fontId="5" fillId="0" borderId="0" xfId="3" applyNumberFormat="1" applyFont="1"/>
    <xf numFmtId="0" fontId="5" fillId="0" borderId="0" xfId="3" applyFont="1" applyAlignment="1" applyProtection="1">
      <alignment vertical="center"/>
      <protection locked="0"/>
    </xf>
    <xf numFmtId="2" fontId="5" fillId="0" borderId="0" xfId="3" applyNumberFormat="1" applyFont="1" applyAlignment="1" applyProtection="1">
      <alignment horizontal="left" vertical="center"/>
      <protection locked="0"/>
    </xf>
    <xf numFmtId="2" fontId="15" fillId="0" borderId="0" xfId="3" applyNumberFormat="1" applyFont="1" applyAlignment="1" applyProtection="1">
      <alignment horizontal="right" vertical="center"/>
      <protection locked="0"/>
    </xf>
    <xf numFmtId="0" fontId="5" fillId="0" borderId="0" xfId="3" quotePrefix="1" applyFont="1" applyAlignment="1" applyProtection="1">
      <alignment horizontal="right" vertical="center"/>
      <protection locked="0"/>
    </xf>
    <xf numFmtId="2" fontId="5" fillId="0" borderId="0" xfId="3" applyNumberFormat="1" applyFont="1" applyAlignment="1" applyProtection="1">
      <alignment horizontal="right" vertical="center"/>
      <protection locked="0"/>
    </xf>
    <xf numFmtId="2" fontId="5" fillId="0" borderId="0" xfId="3" applyNumberFormat="1" applyFont="1" applyBorder="1"/>
    <xf numFmtId="0" fontId="18" fillId="0" borderId="0" xfId="3" applyFont="1" applyAlignment="1">
      <alignment horizontal="centerContinuous"/>
    </xf>
    <xf numFmtId="0" fontId="18" fillId="0" borderId="0" xfId="6" applyFont="1" applyAlignment="1">
      <alignment horizontal="centerContinuous"/>
    </xf>
    <xf numFmtId="0" fontId="19" fillId="0" borderId="0" xfId="6" applyFont="1" applyAlignment="1">
      <alignment horizontal="centerContinuous"/>
    </xf>
    <xf numFmtId="0" fontId="20" fillId="0" borderId="0" xfId="6" applyFont="1" applyBorder="1" applyAlignment="1" applyProtection="1">
      <alignment horizontal="centerContinuous"/>
      <protection locked="0"/>
    </xf>
    <xf numFmtId="0" fontId="18" fillId="0" borderId="0" xfId="6" applyFont="1"/>
    <xf numFmtId="0" fontId="18" fillId="0" borderId="0" xfId="6" applyFont="1" applyBorder="1" applyProtection="1">
      <protection locked="0"/>
    </xf>
    <xf numFmtId="0" fontId="21" fillId="0" borderId="0" xfId="6" applyFont="1" applyBorder="1" applyAlignment="1" applyProtection="1">
      <alignment horizontal="right"/>
      <protection locked="0"/>
    </xf>
    <xf numFmtId="0" fontId="22" fillId="0" borderId="0" xfId="5" applyFont="1" applyBorder="1" applyAlignment="1" applyProtection="1">
      <alignment horizontal="left"/>
      <protection locked="0"/>
    </xf>
    <xf numFmtId="0" fontId="19" fillId="0" borderId="0" xfId="6" applyFont="1"/>
    <xf numFmtId="0" fontId="19" fillId="0" borderId="0" xfId="6" applyFont="1" applyBorder="1" applyProtection="1">
      <protection locked="0"/>
    </xf>
    <xf numFmtId="0" fontId="20" fillId="0" borderId="0" xfId="6" applyFont="1" applyBorder="1" applyProtection="1">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1F6431CB-8F8E-4295-9926-960589B1946D}"/>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2D56D650-0286-437D-A8AB-D85B06C91317}"/>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21392</xdr:colOff>
      <xdr:row>15</xdr:row>
      <xdr:rowOff>158547</xdr:rowOff>
    </xdr:from>
    <xdr:to>
      <xdr:col>2</xdr:col>
      <xdr:colOff>21392</xdr:colOff>
      <xdr:row>25</xdr:row>
      <xdr:rowOff>123885</xdr:rowOff>
    </xdr:to>
    <xdr:cxnSp macro="">
      <xdr:nvCxnSpPr>
        <xdr:cNvPr id="3" name="Straight Connector 2">
          <a:extLst>
            <a:ext uri="{FF2B5EF4-FFF2-40B4-BE49-F238E27FC236}">
              <a16:creationId xmlns:a16="http://schemas.microsoft.com/office/drawing/2014/main" id="{FDB61752-77BF-4547-85E0-8CE0E26E309A}"/>
            </a:ext>
          </a:extLst>
        </xdr:cNvPr>
        <xdr:cNvCxnSpPr/>
      </xdr:nvCxnSpPr>
      <xdr:spPr>
        <a:xfrm>
          <a:off x="1221542" y="2625522"/>
          <a:ext cx="0" cy="1584588"/>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583982</xdr:colOff>
      <xdr:row>15</xdr:row>
      <xdr:rowOff>138344</xdr:rowOff>
    </xdr:from>
    <xdr:to>
      <xdr:col>3</xdr:col>
      <xdr:colOff>583982</xdr:colOff>
      <xdr:row>25</xdr:row>
      <xdr:rowOff>119331</xdr:rowOff>
    </xdr:to>
    <xdr:cxnSp macro="">
      <xdr:nvCxnSpPr>
        <xdr:cNvPr id="4" name="Straight Connector 3">
          <a:extLst>
            <a:ext uri="{FF2B5EF4-FFF2-40B4-BE49-F238E27FC236}">
              <a16:creationId xmlns:a16="http://schemas.microsoft.com/office/drawing/2014/main" id="{4EF56AF9-98AB-432F-9B45-60717B80D716}"/>
            </a:ext>
          </a:extLst>
        </xdr:cNvPr>
        <xdr:cNvCxnSpPr/>
      </xdr:nvCxnSpPr>
      <xdr:spPr>
        <a:xfrm>
          <a:off x="2384207" y="2605319"/>
          <a:ext cx="0" cy="160023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9714</xdr:colOff>
      <xdr:row>15</xdr:row>
      <xdr:rowOff>144679</xdr:rowOff>
    </xdr:from>
    <xdr:to>
      <xdr:col>3</xdr:col>
      <xdr:colOff>586609</xdr:colOff>
      <xdr:row>15</xdr:row>
      <xdr:rowOff>144679</xdr:rowOff>
    </xdr:to>
    <xdr:cxnSp macro="">
      <xdr:nvCxnSpPr>
        <xdr:cNvPr id="5" name="Straight Connector 4">
          <a:extLst>
            <a:ext uri="{FF2B5EF4-FFF2-40B4-BE49-F238E27FC236}">
              <a16:creationId xmlns:a16="http://schemas.microsoft.com/office/drawing/2014/main" id="{CE409E0F-A9A9-447D-85CB-3602DA07F986}"/>
            </a:ext>
          </a:extLst>
        </xdr:cNvPr>
        <xdr:cNvCxnSpPr/>
      </xdr:nvCxnSpPr>
      <xdr:spPr>
        <a:xfrm>
          <a:off x="1209864" y="2611654"/>
          <a:ext cx="117697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19440</xdr:colOff>
      <xdr:row>15</xdr:row>
      <xdr:rowOff>136071</xdr:rowOff>
    </xdr:from>
    <xdr:to>
      <xdr:col>4</xdr:col>
      <xdr:colOff>281863</xdr:colOff>
      <xdr:row>15</xdr:row>
      <xdr:rowOff>136072</xdr:rowOff>
    </xdr:to>
    <xdr:cxnSp macro="">
      <xdr:nvCxnSpPr>
        <xdr:cNvPr id="6" name="Straight Connector 5">
          <a:extLst>
            <a:ext uri="{FF2B5EF4-FFF2-40B4-BE49-F238E27FC236}">
              <a16:creationId xmlns:a16="http://schemas.microsoft.com/office/drawing/2014/main" id="{13C5A1F1-2E4B-4F29-A148-8734B31477AD}"/>
            </a:ext>
          </a:extLst>
        </xdr:cNvPr>
        <xdr:cNvCxnSpPr/>
      </xdr:nvCxnSpPr>
      <xdr:spPr>
        <a:xfrm flipV="1">
          <a:off x="2419740" y="2603046"/>
          <a:ext cx="262423" cy="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307922</xdr:colOff>
      <xdr:row>22</xdr:row>
      <xdr:rowOff>2979</xdr:rowOff>
    </xdr:from>
    <xdr:to>
      <xdr:col>2</xdr:col>
      <xdr:colOff>538858</xdr:colOff>
      <xdr:row>23</xdr:row>
      <xdr:rowOff>145905</xdr:rowOff>
    </xdr:to>
    <xdr:sp macro="" textlink="">
      <xdr:nvSpPr>
        <xdr:cNvPr id="7" name="TextBox 6">
          <a:extLst>
            <a:ext uri="{FF2B5EF4-FFF2-40B4-BE49-F238E27FC236}">
              <a16:creationId xmlns:a16="http://schemas.microsoft.com/office/drawing/2014/main" id="{2CDF5B28-180D-43D8-9126-23920C1EAC97}"/>
            </a:ext>
          </a:extLst>
        </xdr:cNvPr>
        <xdr:cNvSpPr txBox="1"/>
      </xdr:nvSpPr>
      <xdr:spPr>
        <a:xfrm>
          <a:off x="1508072" y="3603429"/>
          <a:ext cx="230936" cy="3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299863</xdr:colOff>
      <xdr:row>16</xdr:row>
      <xdr:rowOff>139800</xdr:rowOff>
    </xdr:from>
    <xdr:to>
      <xdr:col>2</xdr:col>
      <xdr:colOff>566656</xdr:colOff>
      <xdr:row>18</xdr:row>
      <xdr:rowOff>46919</xdr:rowOff>
    </xdr:to>
    <xdr:sp macro="" textlink="">
      <xdr:nvSpPr>
        <xdr:cNvPr id="8" name="TextBox 7">
          <a:extLst>
            <a:ext uri="{FF2B5EF4-FFF2-40B4-BE49-F238E27FC236}">
              <a16:creationId xmlns:a16="http://schemas.microsoft.com/office/drawing/2014/main" id="{0F7CD261-52C2-4F0D-B2E3-91813D8CA7C6}"/>
            </a:ext>
          </a:extLst>
        </xdr:cNvPr>
        <xdr:cNvSpPr txBox="1"/>
      </xdr:nvSpPr>
      <xdr:spPr>
        <a:xfrm>
          <a:off x="1500013" y="2768700"/>
          <a:ext cx="266793" cy="230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4</xdr:col>
      <xdr:colOff>185973</xdr:colOff>
      <xdr:row>20</xdr:row>
      <xdr:rowOff>59248</xdr:rowOff>
    </xdr:from>
    <xdr:to>
      <xdr:col>4</xdr:col>
      <xdr:colOff>337192</xdr:colOff>
      <xdr:row>21</xdr:row>
      <xdr:rowOff>130819</xdr:rowOff>
    </xdr:to>
    <xdr:sp macro="" textlink="">
      <xdr:nvSpPr>
        <xdr:cNvPr id="9" name="TextBox 8">
          <a:extLst>
            <a:ext uri="{FF2B5EF4-FFF2-40B4-BE49-F238E27FC236}">
              <a16:creationId xmlns:a16="http://schemas.microsoft.com/office/drawing/2014/main" id="{616EBDA2-0A8F-4673-8C10-47D77A00D89E}"/>
            </a:ext>
          </a:extLst>
        </xdr:cNvPr>
        <xdr:cNvSpPr txBox="1"/>
      </xdr:nvSpPr>
      <xdr:spPr>
        <a:xfrm>
          <a:off x="2586273" y="3335848"/>
          <a:ext cx="151219" cy="233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4</xdr:col>
      <xdr:colOff>218561</xdr:colOff>
      <xdr:row>15</xdr:row>
      <xdr:rowOff>136072</xdr:rowOff>
    </xdr:from>
    <xdr:to>
      <xdr:col>4</xdr:col>
      <xdr:colOff>221200</xdr:colOff>
      <xdr:row>25</xdr:row>
      <xdr:rowOff>117807</xdr:rowOff>
    </xdr:to>
    <xdr:cxnSp macro="">
      <xdr:nvCxnSpPr>
        <xdr:cNvPr id="10" name="Straight Arrow Connector 9">
          <a:extLst>
            <a:ext uri="{FF2B5EF4-FFF2-40B4-BE49-F238E27FC236}">
              <a16:creationId xmlns:a16="http://schemas.microsoft.com/office/drawing/2014/main" id="{FD65D747-3F21-4111-9098-178B33D4FC9E}"/>
            </a:ext>
          </a:extLst>
        </xdr:cNvPr>
        <xdr:cNvCxnSpPr/>
      </xdr:nvCxnSpPr>
      <xdr:spPr>
        <a:xfrm flipV="1">
          <a:off x="2618861" y="2603047"/>
          <a:ext cx="2639" cy="1600985"/>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462766</xdr:colOff>
      <xdr:row>21</xdr:row>
      <xdr:rowOff>152280</xdr:rowOff>
    </xdr:from>
    <xdr:to>
      <xdr:col>2</xdr:col>
      <xdr:colOff>11866</xdr:colOff>
      <xdr:row>23</xdr:row>
      <xdr:rowOff>47696</xdr:rowOff>
    </xdr:to>
    <xdr:sp macro="" textlink="">
      <xdr:nvSpPr>
        <xdr:cNvPr id="11" name="TextBox 10">
          <a:extLst>
            <a:ext uri="{FF2B5EF4-FFF2-40B4-BE49-F238E27FC236}">
              <a16:creationId xmlns:a16="http://schemas.microsoft.com/office/drawing/2014/main" id="{96256DD2-4B24-4A04-B98E-C3F6342A9CB6}"/>
            </a:ext>
          </a:extLst>
        </xdr:cNvPr>
        <xdr:cNvSpPr txBox="1"/>
      </xdr:nvSpPr>
      <xdr:spPr>
        <a:xfrm flipH="1">
          <a:off x="1062841" y="3590805"/>
          <a:ext cx="149175" cy="219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1</xdr:col>
      <xdr:colOff>416191</xdr:colOff>
      <xdr:row>17</xdr:row>
      <xdr:rowOff>133384</xdr:rowOff>
    </xdr:from>
    <xdr:to>
      <xdr:col>1</xdr:col>
      <xdr:colOff>600782</xdr:colOff>
      <xdr:row>19</xdr:row>
      <xdr:rowOff>44812</xdr:rowOff>
    </xdr:to>
    <xdr:sp macro="" textlink="">
      <xdr:nvSpPr>
        <xdr:cNvPr id="12" name="TextBox 11">
          <a:extLst>
            <a:ext uri="{FF2B5EF4-FFF2-40B4-BE49-F238E27FC236}">
              <a16:creationId xmlns:a16="http://schemas.microsoft.com/office/drawing/2014/main" id="{99F592BB-AABF-4CFB-8366-A01B6B44FA4E}"/>
            </a:ext>
          </a:extLst>
        </xdr:cNvPr>
        <xdr:cNvSpPr txBox="1"/>
      </xdr:nvSpPr>
      <xdr:spPr>
        <a:xfrm>
          <a:off x="1016266" y="2924209"/>
          <a:ext cx="184591" cy="235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clientData/>
  </xdr:twoCellAnchor>
  <xdr:twoCellAnchor>
    <xdr:from>
      <xdr:col>1</xdr:col>
      <xdr:colOff>384121</xdr:colOff>
      <xdr:row>14</xdr:row>
      <xdr:rowOff>157707</xdr:rowOff>
    </xdr:from>
    <xdr:to>
      <xdr:col>1</xdr:col>
      <xdr:colOff>554139</xdr:colOff>
      <xdr:row>16</xdr:row>
      <xdr:rowOff>52957</xdr:rowOff>
    </xdr:to>
    <xdr:sp macro="" textlink="">
      <xdr:nvSpPr>
        <xdr:cNvPr id="13" name="TextBox 12">
          <a:extLst>
            <a:ext uri="{FF2B5EF4-FFF2-40B4-BE49-F238E27FC236}">
              <a16:creationId xmlns:a16="http://schemas.microsoft.com/office/drawing/2014/main" id="{5B9E9187-759B-4C16-B219-E7189B7D12BA}"/>
            </a:ext>
          </a:extLst>
        </xdr:cNvPr>
        <xdr:cNvSpPr txBox="1"/>
      </xdr:nvSpPr>
      <xdr:spPr>
        <a:xfrm>
          <a:off x="984196" y="2462757"/>
          <a:ext cx="170018" cy="2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517337</xdr:colOff>
      <xdr:row>13</xdr:row>
      <xdr:rowOff>78199</xdr:rowOff>
    </xdr:from>
    <xdr:to>
      <xdr:col>3</xdr:col>
      <xdr:colOff>76242</xdr:colOff>
      <xdr:row>14</xdr:row>
      <xdr:rowOff>155124</xdr:rowOff>
    </xdr:to>
    <xdr:sp macro="" textlink="">
      <xdr:nvSpPr>
        <xdr:cNvPr id="14" name="TextBox 13">
          <a:extLst>
            <a:ext uri="{FF2B5EF4-FFF2-40B4-BE49-F238E27FC236}">
              <a16:creationId xmlns:a16="http://schemas.microsoft.com/office/drawing/2014/main" id="{1B14A282-DF7D-4BD5-8DE0-176A76D09580}"/>
            </a:ext>
          </a:extLst>
        </xdr:cNvPr>
        <xdr:cNvSpPr txBox="1"/>
      </xdr:nvSpPr>
      <xdr:spPr>
        <a:xfrm>
          <a:off x="1717487" y="2221324"/>
          <a:ext cx="158980" cy="238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2</xdr:col>
      <xdr:colOff>19439</xdr:colOff>
      <xdr:row>14</xdr:row>
      <xdr:rowOff>102958</xdr:rowOff>
    </xdr:from>
    <xdr:to>
      <xdr:col>3</xdr:col>
      <xdr:colOff>597045</xdr:colOff>
      <xdr:row>14</xdr:row>
      <xdr:rowOff>110504</xdr:rowOff>
    </xdr:to>
    <xdr:cxnSp macro="">
      <xdr:nvCxnSpPr>
        <xdr:cNvPr id="15" name="Straight Arrow Connector 14">
          <a:extLst>
            <a:ext uri="{FF2B5EF4-FFF2-40B4-BE49-F238E27FC236}">
              <a16:creationId xmlns:a16="http://schemas.microsoft.com/office/drawing/2014/main" id="{22ED7D00-DEFC-4973-8251-BFBB6C74EEB9}"/>
            </a:ext>
          </a:extLst>
        </xdr:cNvPr>
        <xdr:cNvCxnSpPr/>
      </xdr:nvCxnSpPr>
      <xdr:spPr>
        <a:xfrm>
          <a:off x="1219589" y="2408008"/>
          <a:ext cx="1177681" cy="7546"/>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198281</xdr:colOff>
      <xdr:row>22</xdr:row>
      <xdr:rowOff>145659</xdr:rowOff>
    </xdr:from>
    <xdr:to>
      <xdr:col>1</xdr:col>
      <xdr:colOff>526402</xdr:colOff>
      <xdr:row>25</xdr:row>
      <xdr:rowOff>9659</xdr:rowOff>
    </xdr:to>
    <xdr:sp macro="" textlink="">
      <xdr:nvSpPr>
        <xdr:cNvPr id="16" name="TextBox 15">
          <a:extLst>
            <a:ext uri="{FF2B5EF4-FFF2-40B4-BE49-F238E27FC236}">
              <a16:creationId xmlns:a16="http://schemas.microsoft.com/office/drawing/2014/main" id="{5CA88446-12C8-4B41-B390-9C8A0DC347C5}"/>
            </a:ext>
          </a:extLst>
        </xdr:cNvPr>
        <xdr:cNvSpPr txBox="1"/>
      </xdr:nvSpPr>
      <xdr:spPr>
        <a:xfrm>
          <a:off x="798356" y="3746109"/>
          <a:ext cx="328121" cy="349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3</xdr:col>
      <xdr:colOff>159428</xdr:colOff>
      <xdr:row>22</xdr:row>
      <xdr:rowOff>102762</xdr:rowOff>
    </xdr:from>
    <xdr:to>
      <xdr:col>3</xdr:col>
      <xdr:colOff>420642</xdr:colOff>
      <xdr:row>24</xdr:row>
      <xdr:rowOff>86747</xdr:rowOff>
    </xdr:to>
    <xdr:sp macro="" textlink="">
      <xdr:nvSpPr>
        <xdr:cNvPr id="17" name="TextBox 16">
          <a:extLst>
            <a:ext uri="{FF2B5EF4-FFF2-40B4-BE49-F238E27FC236}">
              <a16:creationId xmlns:a16="http://schemas.microsoft.com/office/drawing/2014/main" id="{12856674-4F5C-46CE-832F-18E1487781CF}"/>
            </a:ext>
          </a:extLst>
        </xdr:cNvPr>
        <xdr:cNvSpPr txBox="1"/>
      </xdr:nvSpPr>
      <xdr:spPr>
        <a:xfrm>
          <a:off x="1959653" y="3703212"/>
          <a:ext cx="261214" cy="307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1000" baseline="-25000">
              <a:solidFill>
                <a:schemeClr val="dk1"/>
              </a:solidFill>
              <a:effectLst/>
              <a:latin typeface="+mn-lt"/>
              <a:ea typeface="+mn-ea"/>
              <a:cs typeface="+mn-cs"/>
            </a:rPr>
            <a:t>1</a:t>
          </a:r>
          <a:endParaRPr lang="en-CA" sz="1000" baseline="-25000">
            <a:effectLst/>
          </a:endParaRPr>
        </a:p>
        <a:p>
          <a:endParaRPr lang="en-CA" sz="500"/>
        </a:p>
      </xdr:txBody>
    </xdr:sp>
    <xdr:clientData/>
  </xdr:twoCellAnchor>
  <xdr:twoCellAnchor>
    <xdr:from>
      <xdr:col>1</xdr:col>
      <xdr:colOff>393424</xdr:colOff>
      <xdr:row>23</xdr:row>
      <xdr:rowOff>680</xdr:rowOff>
    </xdr:from>
    <xdr:to>
      <xdr:col>1</xdr:col>
      <xdr:colOff>530909</xdr:colOff>
      <xdr:row>23</xdr:row>
      <xdr:rowOff>77649</xdr:rowOff>
    </xdr:to>
    <xdr:cxnSp macro="">
      <xdr:nvCxnSpPr>
        <xdr:cNvPr id="18" name="Straight Arrow Connector 17">
          <a:extLst>
            <a:ext uri="{FF2B5EF4-FFF2-40B4-BE49-F238E27FC236}">
              <a16:creationId xmlns:a16="http://schemas.microsoft.com/office/drawing/2014/main" id="{651478BB-0D9C-4DBC-8F0D-DBB5845FF1BB}"/>
            </a:ext>
          </a:extLst>
        </xdr:cNvPr>
        <xdr:cNvCxnSpPr/>
      </xdr:nvCxnSpPr>
      <xdr:spPr>
        <a:xfrm flipV="1">
          <a:off x="993499" y="3763055"/>
          <a:ext cx="137485" cy="7696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371616</xdr:colOff>
      <xdr:row>21</xdr:row>
      <xdr:rowOff>136585</xdr:rowOff>
    </xdr:from>
    <xdr:to>
      <xdr:col>3</xdr:col>
      <xdr:colOff>567906</xdr:colOff>
      <xdr:row>22</xdr:row>
      <xdr:rowOff>132374</xdr:rowOff>
    </xdr:to>
    <xdr:cxnSp macro="">
      <xdr:nvCxnSpPr>
        <xdr:cNvPr id="19" name="Straight Arrow Connector 18">
          <a:extLst>
            <a:ext uri="{FF2B5EF4-FFF2-40B4-BE49-F238E27FC236}">
              <a16:creationId xmlns:a16="http://schemas.microsoft.com/office/drawing/2014/main" id="{3C15872C-38A1-422A-9F26-661342528653}"/>
            </a:ext>
          </a:extLst>
        </xdr:cNvPr>
        <xdr:cNvCxnSpPr/>
      </xdr:nvCxnSpPr>
      <xdr:spPr>
        <a:xfrm flipV="1">
          <a:off x="2171841" y="3575110"/>
          <a:ext cx="196290" cy="15771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205189</xdr:colOff>
      <xdr:row>16</xdr:row>
      <xdr:rowOff>85006</xdr:rowOff>
    </xdr:from>
    <xdr:to>
      <xdr:col>3</xdr:col>
      <xdr:colOff>493272</xdr:colOff>
      <xdr:row>18</xdr:row>
      <xdr:rowOff>2590</xdr:rowOff>
    </xdr:to>
    <xdr:sp macro="" textlink="">
      <xdr:nvSpPr>
        <xdr:cNvPr id="20" name="TextBox 19">
          <a:extLst>
            <a:ext uri="{FF2B5EF4-FFF2-40B4-BE49-F238E27FC236}">
              <a16:creationId xmlns:a16="http://schemas.microsoft.com/office/drawing/2014/main" id="{B0C41DA3-2D85-4E42-80CD-A7F4EEEA2E2C}"/>
            </a:ext>
          </a:extLst>
        </xdr:cNvPr>
        <xdr:cNvSpPr txBox="1"/>
      </xdr:nvSpPr>
      <xdr:spPr>
        <a:xfrm>
          <a:off x="2005414" y="2713906"/>
          <a:ext cx="288083" cy="241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337036</xdr:colOff>
      <xdr:row>15</xdr:row>
      <xdr:rowOff>154557</xdr:rowOff>
    </xdr:from>
    <xdr:to>
      <xdr:col>3</xdr:col>
      <xdr:colOff>431321</xdr:colOff>
      <xdr:row>17</xdr:row>
      <xdr:rowOff>6680</xdr:rowOff>
    </xdr:to>
    <xdr:cxnSp macro="">
      <xdr:nvCxnSpPr>
        <xdr:cNvPr id="21" name="Straight Arrow Connector 20">
          <a:extLst>
            <a:ext uri="{FF2B5EF4-FFF2-40B4-BE49-F238E27FC236}">
              <a16:creationId xmlns:a16="http://schemas.microsoft.com/office/drawing/2014/main" id="{59DAB64D-23B0-49F4-98AF-D31FDE5F2DF7}"/>
            </a:ext>
          </a:extLst>
        </xdr:cNvPr>
        <xdr:cNvCxnSpPr/>
      </xdr:nvCxnSpPr>
      <xdr:spPr>
        <a:xfrm flipV="1">
          <a:off x="2137261" y="2621532"/>
          <a:ext cx="94285" cy="17597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411418</xdr:colOff>
      <xdr:row>24</xdr:row>
      <xdr:rowOff>42227</xdr:rowOff>
    </xdr:from>
    <xdr:to>
      <xdr:col>2</xdr:col>
      <xdr:colOff>53210</xdr:colOff>
      <xdr:row>25</xdr:row>
      <xdr:rowOff>73975</xdr:rowOff>
    </xdr:to>
    <xdr:sp macro="" textlink="">
      <xdr:nvSpPr>
        <xdr:cNvPr id="22" name="TextBox 21">
          <a:extLst>
            <a:ext uri="{FF2B5EF4-FFF2-40B4-BE49-F238E27FC236}">
              <a16:creationId xmlns:a16="http://schemas.microsoft.com/office/drawing/2014/main" id="{E8F5FAEC-2BDF-4E1B-B292-E62C80D47E58}"/>
            </a:ext>
          </a:extLst>
        </xdr:cNvPr>
        <xdr:cNvSpPr txBox="1"/>
      </xdr:nvSpPr>
      <xdr:spPr>
        <a:xfrm>
          <a:off x="1011493" y="3966527"/>
          <a:ext cx="241867" cy="193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533717</xdr:colOff>
      <xdr:row>15</xdr:row>
      <xdr:rowOff>98841</xdr:rowOff>
    </xdr:from>
    <xdr:to>
      <xdr:col>4</xdr:col>
      <xdr:colOff>251324</xdr:colOff>
      <xdr:row>17</xdr:row>
      <xdr:rowOff>52822</xdr:rowOff>
    </xdr:to>
    <xdr:sp macro="" textlink="">
      <xdr:nvSpPr>
        <xdr:cNvPr id="23" name="TextBox 22">
          <a:extLst>
            <a:ext uri="{FF2B5EF4-FFF2-40B4-BE49-F238E27FC236}">
              <a16:creationId xmlns:a16="http://schemas.microsoft.com/office/drawing/2014/main" id="{BC4FB816-5805-4ACB-893E-2896C9BC95EE}"/>
            </a:ext>
          </a:extLst>
        </xdr:cNvPr>
        <xdr:cNvSpPr txBox="1"/>
      </xdr:nvSpPr>
      <xdr:spPr>
        <a:xfrm>
          <a:off x="2333942" y="2565816"/>
          <a:ext cx="317682" cy="277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2</xdr:col>
      <xdr:colOff>163871</xdr:colOff>
      <xdr:row>15</xdr:row>
      <xdr:rowOff>149423</xdr:rowOff>
    </xdr:from>
    <xdr:to>
      <xdr:col>2</xdr:col>
      <xdr:colOff>167950</xdr:colOff>
      <xdr:row>22</xdr:row>
      <xdr:rowOff>40968</xdr:rowOff>
    </xdr:to>
    <xdr:cxnSp macro="">
      <xdr:nvCxnSpPr>
        <xdr:cNvPr id="24" name="Straight Arrow Connector 23">
          <a:extLst>
            <a:ext uri="{FF2B5EF4-FFF2-40B4-BE49-F238E27FC236}">
              <a16:creationId xmlns:a16="http://schemas.microsoft.com/office/drawing/2014/main" id="{222D0EAD-45EF-4111-A860-7558BE15FEDE}"/>
            </a:ext>
          </a:extLst>
        </xdr:cNvPr>
        <xdr:cNvCxnSpPr/>
      </xdr:nvCxnSpPr>
      <xdr:spPr>
        <a:xfrm flipV="1">
          <a:off x="1364021" y="2616398"/>
          <a:ext cx="4079" cy="102502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187945</xdr:colOff>
      <xdr:row>18</xdr:row>
      <xdr:rowOff>42015</xdr:rowOff>
    </xdr:from>
    <xdr:to>
      <xdr:col>1</xdr:col>
      <xdr:colOff>448609</xdr:colOff>
      <xdr:row>19</xdr:row>
      <xdr:rowOff>107830</xdr:rowOff>
    </xdr:to>
    <xdr:sp macro="" textlink="">
      <xdr:nvSpPr>
        <xdr:cNvPr id="25" name="TextBox 24">
          <a:extLst>
            <a:ext uri="{FF2B5EF4-FFF2-40B4-BE49-F238E27FC236}">
              <a16:creationId xmlns:a16="http://schemas.microsoft.com/office/drawing/2014/main" id="{DAD1C106-4EC3-4800-A922-457EF787FF3E}"/>
            </a:ext>
          </a:extLst>
        </xdr:cNvPr>
        <xdr:cNvSpPr txBox="1"/>
      </xdr:nvSpPr>
      <xdr:spPr>
        <a:xfrm>
          <a:off x="788020" y="2994765"/>
          <a:ext cx="260664" cy="227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w</a:t>
          </a:r>
        </a:p>
      </xdr:txBody>
    </xdr:sp>
    <xdr:clientData/>
  </xdr:twoCellAnchor>
  <xdr:twoCellAnchor>
    <xdr:from>
      <xdr:col>2</xdr:col>
      <xdr:colOff>31556</xdr:colOff>
      <xdr:row>14</xdr:row>
      <xdr:rowOff>31231</xdr:rowOff>
    </xdr:from>
    <xdr:to>
      <xdr:col>2</xdr:col>
      <xdr:colOff>31556</xdr:colOff>
      <xdr:row>15</xdr:row>
      <xdr:rowOff>112880</xdr:rowOff>
    </xdr:to>
    <xdr:cxnSp macro="">
      <xdr:nvCxnSpPr>
        <xdr:cNvPr id="26" name="Straight Connector 25">
          <a:extLst>
            <a:ext uri="{FF2B5EF4-FFF2-40B4-BE49-F238E27FC236}">
              <a16:creationId xmlns:a16="http://schemas.microsoft.com/office/drawing/2014/main" id="{1CCB098C-44A7-45A5-B065-29A6C45EDEAE}"/>
            </a:ext>
          </a:extLst>
        </xdr:cNvPr>
        <xdr:cNvCxnSpPr/>
      </xdr:nvCxnSpPr>
      <xdr:spPr>
        <a:xfrm flipV="1">
          <a:off x="1231706" y="2336281"/>
          <a:ext cx="0" cy="2435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114508</xdr:colOff>
      <xdr:row>18</xdr:row>
      <xdr:rowOff>139204</xdr:rowOff>
    </xdr:from>
    <xdr:to>
      <xdr:col>2</xdr:col>
      <xdr:colOff>288453</xdr:colOff>
      <xdr:row>20</xdr:row>
      <xdr:rowOff>46476</xdr:rowOff>
    </xdr:to>
    <xdr:sp macro="" textlink="">
      <xdr:nvSpPr>
        <xdr:cNvPr id="27" name="TextBox 26">
          <a:extLst>
            <a:ext uri="{FF2B5EF4-FFF2-40B4-BE49-F238E27FC236}">
              <a16:creationId xmlns:a16="http://schemas.microsoft.com/office/drawing/2014/main" id="{E115F686-DC9E-495A-ADD9-5B4A773EEB71}"/>
            </a:ext>
          </a:extLst>
        </xdr:cNvPr>
        <xdr:cNvSpPr txBox="1"/>
      </xdr:nvSpPr>
      <xdr:spPr>
        <a:xfrm>
          <a:off x="1314658" y="3091954"/>
          <a:ext cx="173945" cy="231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55416</xdr:colOff>
      <xdr:row>22</xdr:row>
      <xdr:rowOff>49756</xdr:rowOff>
    </xdr:from>
    <xdr:to>
      <xdr:col>2</xdr:col>
      <xdr:colOff>245807</xdr:colOff>
      <xdr:row>22</xdr:row>
      <xdr:rowOff>51210</xdr:rowOff>
    </xdr:to>
    <xdr:cxnSp macro="">
      <xdr:nvCxnSpPr>
        <xdr:cNvPr id="28" name="Straight Connector 27">
          <a:extLst>
            <a:ext uri="{FF2B5EF4-FFF2-40B4-BE49-F238E27FC236}">
              <a16:creationId xmlns:a16="http://schemas.microsoft.com/office/drawing/2014/main" id="{EBE317B7-2BF6-4CEB-A173-C3FCAF9ABB80}"/>
            </a:ext>
          </a:extLst>
        </xdr:cNvPr>
        <xdr:cNvCxnSpPr/>
      </xdr:nvCxnSpPr>
      <xdr:spPr>
        <a:xfrm flipH="1" flipV="1">
          <a:off x="1255566" y="3650206"/>
          <a:ext cx="190391" cy="145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183878</xdr:colOff>
      <xdr:row>19</xdr:row>
      <xdr:rowOff>25884</xdr:rowOff>
    </xdr:from>
    <xdr:to>
      <xdr:col>2</xdr:col>
      <xdr:colOff>403777</xdr:colOff>
      <xdr:row>19</xdr:row>
      <xdr:rowOff>26616</xdr:rowOff>
    </xdr:to>
    <xdr:cxnSp macro="">
      <xdr:nvCxnSpPr>
        <xdr:cNvPr id="29" name="Straight Connector 28">
          <a:extLst>
            <a:ext uri="{FF2B5EF4-FFF2-40B4-BE49-F238E27FC236}">
              <a16:creationId xmlns:a16="http://schemas.microsoft.com/office/drawing/2014/main" id="{8A4B6DB4-1FF1-4B7B-A489-BE6DD64CD029}"/>
            </a:ext>
          </a:extLst>
        </xdr:cNvPr>
        <xdr:cNvCxnSpPr/>
      </xdr:nvCxnSpPr>
      <xdr:spPr>
        <a:xfrm flipH="1">
          <a:off x="1384028" y="3140559"/>
          <a:ext cx="219899" cy="7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104671</xdr:colOff>
      <xdr:row>23</xdr:row>
      <xdr:rowOff>13220</xdr:rowOff>
    </xdr:from>
    <xdr:to>
      <xdr:col>2</xdr:col>
      <xdr:colOff>335124</xdr:colOff>
      <xdr:row>24</xdr:row>
      <xdr:rowOff>79113</xdr:rowOff>
    </xdr:to>
    <xdr:sp macro="" textlink="">
      <xdr:nvSpPr>
        <xdr:cNvPr id="30" name="TextBox 29">
          <a:extLst>
            <a:ext uri="{FF2B5EF4-FFF2-40B4-BE49-F238E27FC236}">
              <a16:creationId xmlns:a16="http://schemas.microsoft.com/office/drawing/2014/main" id="{024863E3-FB42-463A-8794-0D264DF947C4}"/>
            </a:ext>
          </a:extLst>
        </xdr:cNvPr>
        <xdr:cNvSpPr txBox="1"/>
      </xdr:nvSpPr>
      <xdr:spPr>
        <a:xfrm>
          <a:off x="1304821" y="3775595"/>
          <a:ext cx="230453" cy="22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2</xdr:col>
      <xdr:colOff>359031</xdr:colOff>
      <xdr:row>15</xdr:row>
      <xdr:rowOff>145310</xdr:rowOff>
    </xdr:from>
    <xdr:to>
      <xdr:col>2</xdr:col>
      <xdr:colOff>369940</xdr:colOff>
      <xdr:row>19</xdr:row>
      <xdr:rowOff>35018</xdr:rowOff>
    </xdr:to>
    <xdr:cxnSp macro="">
      <xdr:nvCxnSpPr>
        <xdr:cNvPr id="31" name="Straight Arrow Connector 30">
          <a:extLst>
            <a:ext uri="{FF2B5EF4-FFF2-40B4-BE49-F238E27FC236}">
              <a16:creationId xmlns:a16="http://schemas.microsoft.com/office/drawing/2014/main" id="{2CD61E54-7E45-4E31-92C0-01F924166AD6}"/>
            </a:ext>
          </a:extLst>
        </xdr:cNvPr>
        <xdr:cNvCxnSpPr/>
      </xdr:nvCxnSpPr>
      <xdr:spPr>
        <a:xfrm flipV="1">
          <a:off x="1559181" y="2612285"/>
          <a:ext cx="10909" cy="53740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356595</xdr:colOff>
      <xdr:row>19</xdr:row>
      <xdr:rowOff>31062</xdr:rowOff>
    </xdr:from>
    <xdr:to>
      <xdr:col>2</xdr:col>
      <xdr:colOff>356596</xdr:colOff>
      <xdr:row>25</xdr:row>
      <xdr:rowOff>93179</xdr:rowOff>
    </xdr:to>
    <xdr:cxnSp macro="">
      <xdr:nvCxnSpPr>
        <xdr:cNvPr id="32" name="Straight Arrow Connector 31">
          <a:extLst>
            <a:ext uri="{FF2B5EF4-FFF2-40B4-BE49-F238E27FC236}">
              <a16:creationId xmlns:a16="http://schemas.microsoft.com/office/drawing/2014/main" id="{739A03B6-7525-4A8E-9E65-14A2AD80DC64}"/>
            </a:ext>
          </a:extLst>
        </xdr:cNvPr>
        <xdr:cNvCxnSpPr/>
      </xdr:nvCxnSpPr>
      <xdr:spPr>
        <a:xfrm flipV="1">
          <a:off x="1556745" y="3145737"/>
          <a:ext cx="1" cy="103366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544946</xdr:colOff>
      <xdr:row>24</xdr:row>
      <xdr:rowOff>85005</xdr:rowOff>
    </xdr:from>
    <xdr:to>
      <xdr:col>4</xdr:col>
      <xdr:colOff>196628</xdr:colOff>
      <xdr:row>26</xdr:row>
      <xdr:rowOff>48700</xdr:rowOff>
    </xdr:to>
    <xdr:sp macro="" textlink="">
      <xdr:nvSpPr>
        <xdr:cNvPr id="33" name="TextBox 32">
          <a:extLst>
            <a:ext uri="{FF2B5EF4-FFF2-40B4-BE49-F238E27FC236}">
              <a16:creationId xmlns:a16="http://schemas.microsoft.com/office/drawing/2014/main" id="{8ADADB08-72A3-4C75-8D7C-63765C2799D9}"/>
            </a:ext>
          </a:extLst>
        </xdr:cNvPr>
        <xdr:cNvSpPr txBox="1"/>
      </xdr:nvSpPr>
      <xdr:spPr>
        <a:xfrm>
          <a:off x="2345171" y="4009305"/>
          <a:ext cx="251757" cy="287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lientData/>
  </xdr:twoCellAnchor>
  <xdr:twoCellAnchor>
    <xdr:from>
      <xdr:col>1</xdr:col>
      <xdr:colOff>301301</xdr:colOff>
      <xdr:row>25</xdr:row>
      <xdr:rowOff>105794</xdr:rowOff>
    </xdr:from>
    <xdr:to>
      <xdr:col>1</xdr:col>
      <xdr:colOff>574056</xdr:colOff>
      <xdr:row>25</xdr:row>
      <xdr:rowOff>106913</xdr:rowOff>
    </xdr:to>
    <xdr:cxnSp macro="">
      <xdr:nvCxnSpPr>
        <xdr:cNvPr id="34" name="Straight Arrow Connector 33">
          <a:extLst>
            <a:ext uri="{FF2B5EF4-FFF2-40B4-BE49-F238E27FC236}">
              <a16:creationId xmlns:a16="http://schemas.microsoft.com/office/drawing/2014/main" id="{06081E20-BEDC-41A1-AD34-1E59AF53C5C6}"/>
            </a:ext>
          </a:extLst>
        </xdr:cNvPr>
        <xdr:cNvCxnSpPr/>
      </xdr:nvCxnSpPr>
      <xdr:spPr>
        <a:xfrm flipH="1">
          <a:off x="901376" y="4192019"/>
          <a:ext cx="272755" cy="1119"/>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36921</xdr:colOff>
      <xdr:row>25</xdr:row>
      <xdr:rowOff>115515</xdr:rowOff>
    </xdr:from>
    <xdr:to>
      <xdr:col>4</xdr:col>
      <xdr:colOff>299237</xdr:colOff>
      <xdr:row>25</xdr:row>
      <xdr:rowOff>115731</xdr:rowOff>
    </xdr:to>
    <xdr:cxnSp macro="">
      <xdr:nvCxnSpPr>
        <xdr:cNvPr id="35" name="Straight Arrow Connector 34">
          <a:extLst>
            <a:ext uri="{FF2B5EF4-FFF2-40B4-BE49-F238E27FC236}">
              <a16:creationId xmlns:a16="http://schemas.microsoft.com/office/drawing/2014/main" id="{2654B9DD-6AF6-4522-8E27-618E06F1C052}"/>
            </a:ext>
          </a:extLst>
        </xdr:cNvPr>
        <xdr:cNvCxnSpPr/>
      </xdr:nvCxnSpPr>
      <xdr:spPr>
        <a:xfrm flipH="1">
          <a:off x="2437221" y="4201740"/>
          <a:ext cx="262316" cy="21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27</xdr:row>
      <xdr:rowOff>76975</xdr:rowOff>
    </xdr:from>
    <xdr:to>
      <xdr:col>2</xdr:col>
      <xdr:colOff>9739</xdr:colOff>
      <xdr:row>29</xdr:row>
      <xdr:rowOff>9525</xdr:rowOff>
    </xdr:to>
    <xdr:cxnSp macro="">
      <xdr:nvCxnSpPr>
        <xdr:cNvPr id="36" name="Straight Arrow Connector 35">
          <a:extLst>
            <a:ext uri="{FF2B5EF4-FFF2-40B4-BE49-F238E27FC236}">
              <a16:creationId xmlns:a16="http://schemas.microsoft.com/office/drawing/2014/main" id="{28E6B4AD-6FD0-426D-906A-52831149A5BC}"/>
            </a:ext>
          </a:extLst>
        </xdr:cNvPr>
        <xdr:cNvCxnSpPr/>
      </xdr:nvCxnSpPr>
      <xdr:spPr>
        <a:xfrm flipH="1">
          <a:off x="1209675" y="4487050"/>
          <a:ext cx="214" cy="256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559459</xdr:colOff>
      <xdr:row>27</xdr:row>
      <xdr:rowOff>70070</xdr:rowOff>
    </xdr:from>
    <xdr:to>
      <xdr:col>3</xdr:col>
      <xdr:colOff>562555</xdr:colOff>
      <xdr:row>29</xdr:row>
      <xdr:rowOff>18457</xdr:rowOff>
    </xdr:to>
    <xdr:cxnSp macro="">
      <xdr:nvCxnSpPr>
        <xdr:cNvPr id="37" name="Straight Arrow Connector 36">
          <a:extLst>
            <a:ext uri="{FF2B5EF4-FFF2-40B4-BE49-F238E27FC236}">
              <a16:creationId xmlns:a16="http://schemas.microsoft.com/office/drawing/2014/main" id="{258D8C2D-2128-4166-9739-D4137F0F67C9}"/>
            </a:ext>
          </a:extLst>
        </xdr:cNvPr>
        <xdr:cNvCxnSpPr/>
      </xdr:nvCxnSpPr>
      <xdr:spPr>
        <a:xfrm flipV="1">
          <a:off x="2359684" y="4480145"/>
          <a:ext cx="3096" cy="27223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437641</xdr:colOff>
      <xdr:row>25</xdr:row>
      <xdr:rowOff>101751</xdr:rowOff>
    </xdr:from>
    <xdr:to>
      <xdr:col>4</xdr:col>
      <xdr:colOff>88335</xdr:colOff>
      <xdr:row>27</xdr:row>
      <xdr:rowOff>61071</xdr:rowOff>
    </xdr:to>
    <xdr:grpSp>
      <xdr:nvGrpSpPr>
        <xdr:cNvPr id="38" name="Group 37">
          <a:extLst>
            <a:ext uri="{FF2B5EF4-FFF2-40B4-BE49-F238E27FC236}">
              <a16:creationId xmlns:a16="http://schemas.microsoft.com/office/drawing/2014/main" id="{5C87948A-B6EA-421C-A123-8D5F88A94134}"/>
            </a:ext>
          </a:extLst>
        </xdr:cNvPr>
        <xdr:cNvGrpSpPr/>
      </xdr:nvGrpSpPr>
      <xdr:grpSpPr>
        <a:xfrm>
          <a:off x="2237866" y="4187976"/>
          <a:ext cx="250769" cy="283170"/>
          <a:chOff x="2294471" y="4407440"/>
          <a:chExt cx="253296" cy="289780"/>
        </a:xfrm>
      </xdr:grpSpPr>
      <xdr:sp macro="" textlink="">
        <xdr:nvSpPr>
          <xdr:cNvPr id="39" name="Isosceles Triangle 38">
            <a:extLst>
              <a:ext uri="{FF2B5EF4-FFF2-40B4-BE49-F238E27FC236}">
                <a16:creationId xmlns:a16="http://schemas.microsoft.com/office/drawing/2014/main" id="{08F6C0BF-EDDB-49F6-BB7B-795BCF4FC192}"/>
              </a:ext>
            </a:extLst>
          </xdr:cNvPr>
          <xdr:cNvSpPr/>
        </xdr:nvSpPr>
        <xdr:spPr>
          <a:xfrm>
            <a:off x="2339656" y="4407440"/>
            <a:ext cx="208111" cy="223375"/>
          </a:xfrm>
          <a:prstGeom prst="triangl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40" name="Straight Connector 39">
            <a:extLst>
              <a:ext uri="{FF2B5EF4-FFF2-40B4-BE49-F238E27FC236}">
                <a16:creationId xmlns:a16="http://schemas.microsoft.com/office/drawing/2014/main" id="{239043BF-9EB1-4992-9D18-813C5B01F82F}"/>
              </a:ext>
            </a:extLst>
          </xdr:cNvPr>
          <xdr:cNvCxnSpPr/>
        </xdr:nvCxnSpPr>
        <xdr:spPr>
          <a:xfrm flipH="1">
            <a:off x="2294471" y="4635880"/>
            <a:ext cx="48627"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a:extLst>
              <a:ext uri="{FF2B5EF4-FFF2-40B4-BE49-F238E27FC236}">
                <a16:creationId xmlns:a16="http://schemas.microsoft.com/office/drawing/2014/main" id="{8F0042CD-2209-450E-A07F-1E373C04546C}"/>
              </a:ext>
            </a:extLst>
          </xdr:cNvPr>
          <xdr:cNvCxnSpPr/>
        </xdr:nvCxnSpPr>
        <xdr:spPr>
          <a:xfrm flipH="1">
            <a:off x="2344148" y="4634795"/>
            <a:ext cx="48627"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a:extLst>
              <a:ext uri="{FF2B5EF4-FFF2-40B4-BE49-F238E27FC236}">
                <a16:creationId xmlns:a16="http://schemas.microsoft.com/office/drawing/2014/main" id="{C927F2CD-C794-42D7-802E-90C69509861A}"/>
              </a:ext>
            </a:extLst>
          </xdr:cNvPr>
          <xdr:cNvCxnSpPr/>
        </xdr:nvCxnSpPr>
        <xdr:spPr>
          <a:xfrm flipH="1">
            <a:off x="2393825" y="4634795"/>
            <a:ext cx="49437"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a:extLst>
              <a:ext uri="{FF2B5EF4-FFF2-40B4-BE49-F238E27FC236}">
                <a16:creationId xmlns:a16="http://schemas.microsoft.com/office/drawing/2014/main" id="{EB470FFE-6CC6-477C-B3C9-5420DD96A207}"/>
              </a:ext>
            </a:extLst>
          </xdr:cNvPr>
          <xdr:cNvCxnSpPr/>
        </xdr:nvCxnSpPr>
        <xdr:spPr>
          <a:xfrm flipH="1">
            <a:off x="2444312" y="4634795"/>
            <a:ext cx="49714"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a:extLst>
              <a:ext uri="{FF2B5EF4-FFF2-40B4-BE49-F238E27FC236}">
                <a16:creationId xmlns:a16="http://schemas.microsoft.com/office/drawing/2014/main" id="{06E87318-3DDB-48B7-9C31-A933386289D5}"/>
              </a:ext>
            </a:extLst>
          </xdr:cNvPr>
          <xdr:cNvCxnSpPr/>
        </xdr:nvCxnSpPr>
        <xdr:spPr>
          <a:xfrm flipH="1">
            <a:off x="2495077" y="4634921"/>
            <a:ext cx="48627"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22870</xdr:colOff>
      <xdr:row>24</xdr:row>
      <xdr:rowOff>111202</xdr:rowOff>
    </xdr:from>
    <xdr:to>
      <xdr:col>1</xdr:col>
      <xdr:colOff>428053</xdr:colOff>
      <xdr:row>26</xdr:row>
      <xdr:rowOff>65217</xdr:rowOff>
    </xdr:to>
    <xdr:sp macro="" textlink="">
      <xdr:nvSpPr>
        <xdr:cNvPr id="45" name="TextBox 44">
          <a:extLst>
            <a:ext uri="{FF2B5EF4-FFF2-40B4-BE49-F238E27FC236}">
              <a16:creationId xmlns:a16="http://schemas.microsoft.com/office/drawing/2014/main" id="{2FB9D518-B21C-4D2C-A488-048DDEF99D48}"/>
            </a:ext>
          </a:extLst>
        </xdr:cNvPr>
        <xdr:cNvSpPr txBox="1"/>
      </xdr:nvSpPr>
      <xdr:spPr>
        <a:xfrm>
          <a:off x="622945" y="4035502"/>
          <a:ext cx="405183" cy="277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A</a:t>
          </a:r>
        </a:p>
      </xdr:txBody>
    </xdr:sp>
    <xdr:clientData/>
  </xdr:twoCellAnchor>
  <xdr:twoCellAnchor>
    <xdr:from>
      <xdr:col>1</xdr:col>
      <xdr:colOff>473836</xdr:colOff>
      <xdr:row>25</xdr:row>
      <xdr:rowOff>98640</xdr:rowOff>
    </xdr:from>
    <xdr:to>
      <xdr:col>2</xdr:col>
      <xdr:colOff>124530</xdr:colOff>
      <xdr:row>27</xdr:row>
      <xdr:rowOff>57960</xdr:rowOff>
    </xdr:to>
    <xdr:grpSp>
      <xdr:nvGrpSpPr>
        <xdr:cNvPr id="46" name="Group 45">
          <a:extLst>
            <a:ext uri="{FF2B5EF4-FFF2-40B4-BE49-F238E27FC236}">
              <a16:creationId xmlns:a16="http://schemas.microsoft.com/office/drawing/2014/main" id="{882F3F1F-8A0A-4C8E-80F3-F8A2C0B4A792}"/>
            </a:ext>
          </a:extLst>
        </xdr:cNvPr>
        <xdr:cNvGrpSpPr/>
      </xdr:nvGrpSpPr>
      <xdr:grpSpPr>
        <a:xfrm>
          <a:off x="1073911" y="4184865"/>
          <a:ext cx="250769" cy="283170"/>
          <a:chOff x="2294471" y="4407440"/>
          <a:chExt cx="253296" cy="289780"/>
        </a:xfrm>
      </xdr:grpSpPr>
      <xdr:sp macro="" textlink="">
        <xdr:nvSpPr>
          <xdr:cNvPr id="47" name="Isosceles Triangle 46">
            <a:extLst>
              <a:ext uri="{FF2B5EF4-FFF2-40B4-BE49-F238E27FC236}">
                <a16:creationId xmlns:a16="http://schemas.microsoft.com/office/drawing/2014/main" id="{7E2CDB4F-225E-4F8B-8E83-DC2FE926B1A1}"/>
              </a:ext>
            </a:extLst>
          </xdr:cNvPr>
          <xdr:cNvSpPr/>
        </xdr:nvSpPr>
        <xdr:spPr>
          <a:xfrm>
            <a:off x="2339656" y="4407440"/>
            <a:ext cx="208111" cy="223375"/>
          </a:xfrm>
          <a:prstGeom prst="triangl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48" name="Straight Connector 47">
            <a:extLst>
              <a:ext uri="{FF2B5EF4-FFF2-40B4-BE49-F238E27FC236}">
                <a16:creationId xmlns:a16="http://schemas.microsoft.com/office/drawing/2014/main" id="{4FC7F1FB-E411-4C10-AAA7-651DCF6F1224}"/>
              </a:ext>
            </a:extLst>
          </xdr:cNvPr>
          <xdr:cNvCxnSpPr/>
        </xdr:nvCxnSpPr>
        <xdr:spPr>
          <a:xfrm flipH="1">
            <a:off x="2294471" y="4635880"/>
            <a:ext cx="48627"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a:extLst>
              <a:ext uri="{FF2B5EF4-FFF2-40B4-BE49-F238E27FC236}">
                <a16:creationId xmlns:a16="http://schemas.microsoft.com/office/drawing/2014/main" id="{83D56E40-54B2-43ED-A644-47CBC643AAE5}"/>
              </a:ext>
            </a:extLst>
          </xdr:cNvPr>
          <xdr:cNvCxnSpPr/>
        </xdr:nvCxnSpPr>
        <xdr:spPr>
          <a:xfrm flipH="1">
            <a:off x="2344148" y="4634795"/>
            <a:ext cx="48627"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a:extLst>
              <a:ext uri="{FF2B5EF4-FFF2-40B4-BE49-F238E27FC236}">
                <a16:creationId xmlns:a16="http://schemas.microsoft.com/office/drawing/2014/main" id="{43B6064D-DAC8-4910-8324-4E1C83BCDF62}"/>
              </a:ext>
            </a:extLst>
          </xdr:cNvPr>
          <xdr:cNvCxnSpPr/>
        </xdr:nvCxnSpPr>
        <xdr:spPr>
          <a:xfrm flipH="1">
            <a:off x="2393825" y="4634795"/>
            <a:ext cx="49437"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a:extLst>
              <a:ext uri="{FF2B5EF4-FFF2-40B4-BE49-F238E27FC236}">
                <a16:creationId xmlns:a16="http://schemas.microsoft.com/office/drawing/2014/main" id="{BAE9B14B-C767-44E5-BFF1-C3783BEFCB41}"/>
              </a:ext>
            </a:extLst>
          </xdr:cNvPr>
          <xdr:cNvCxnSpPr/>
        </xdr:nvCxnSpPr>
        <xdr:spPr>
          <a:xfrm flipH="1">
            <a:off x="2444312" y="4634795"/>
            <a:ext cx="49714"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a:extLst>
              <a:ext uri="{FF2B5EF4-FFF2-40B4-BE49-F238E27FC236}">
                <a16:creationId xmlns:a16="http://schemas.microsoft.com/office/drawing/2014/main" id="{9ECF904A-D41A-4E8C-B083-5F346F9CCD05}"/>
              </a:ext>
            </a:extLst>
          </xdr:cNvPr>
          <xdr:cNvCxnSpPr/>
        </xdr:nvCxnSpPr>
        <xdr:spPr>
          <a:xfrm flipH="1">
            <a:off x="2495077" y="4634921"/>
            <a:ext cx="48627" cy="61340"/>
          </a:xfrm>
          <a:prstGeom prst="line">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259314</xdr:colOff>
      <xdr:row>24</xdr:row>
      <xdr:rowOff>142680</xdr:rowOff>
    </xdr:from>
    <xdr:to>
      <xdr:col>5</xdr:col>
      <xdr:colOff>35767</xdr:colOff>
      <xdr:row>26</xdr:row>
      <xdr:rowOff>53340</xdr:rowOff>
    </xdr:to>
    <xdr:sp macro="" textlink="">
      <xdr:nvSpPr>
        <xdr:cNvPr id="53" name="TextBox 52">
          <a:extLst>
            <a:ext uri="{FF2B5EF4-FFF2-40B4-BE49-F238E27FC236}">
              <a16:creationId xmlns:a16="http://schemas.microsoft.com/office/drawing/2014/main" id="{2BEFD00F-9150-4C16-8E10-BC69801EC4FE}"/>
            </a:ext>
          </a:extLst>
        </xdr:cNvPr>
        <xdr:cNvSpPr txBox="1"/>
      </xdr:nvSpPr>
      <xdr:spPr>
        <a:xfrm>
          <a:off x="2659614" y="4066980"/>
          <a:ext cx="376528" cy="234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F</a:t>
          </a:r>
        </a:p>
      </xdr:txBody>
    </xdr:sp>
    <xdr:clientData/>
  </xdr:twoCellAnchor>
  <xdr:twoCellAnchor>
    <xdr:from>
      <xdr:col>3</xdr:col>
      <xdr:colOff>424543</xdr:colOff>
      <xdr:row>28</xdr:row>
      <xdr:rowOff>142680</xdr:rowOff>
    </xdr:from>
    <xdr:to>
      <xdr:col>4</xdr:col>
      <xdr:colOff>239875</xdr:colOff>
      <xdr:row>30</xdr:row>
      <xdr:rowOff>162119</xdr:rowOff>
    </xdr:to>
    <xdr:sp macro="" textlink="">
      <xdr:nvSpPr>
        <xdr:cNvPr id="54" name="TextBox 53">
          <a:extLst>
            <a:ext uri="{FF2B5EF4-FFF2-40B4-BE49-F238E27FC236}">
              <a16:creationId xmlns:a16="http://schemas.microsoft.com/office/drawing/2014/main" id="{F1DA1A38-3A57-477A-B037-DC99B1D6089D}"/>
            </a:ext>
          </a:extLst>
        </xdr:cNvPr>
        <xdr:cNvSpPr txBox="1"/>
      </xdr:nvSpPr>
      <xdr:spPr>
        <a:xfrm>
          <a:off x="2224768" y="4714680"/>
          <a:ext cx="415407" cy="343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470030</xdr:colOff>
      <xdr:row>28</xdr:row>
      <xdr:rowOff>149485</xdr:rowOff>
    </xdr:from>
    <xdr:to>
      <xdr:col>2</xdr:col>
      <xdr:colOff>285362</xdr:colOff>
      <xdr:row>31</xdr:row>
      <xdr:rowOff>3694</xdr:rowOff>
    </xdr:to>
    <xdr:sp macro="" textlink="">
      <xdr:nvSpPr>
        <xdr:cNvPr id="55" name="TextBox 54">
          <a:extLst>
            <a:ext uri="{FF2B5EF4-FFF2-40B4-BE49-F238E27FC236}">
              <a16:creationId xmlns:a16="http://schemas.microsoft.com/office/drawing/2014/main" id="{BA206321-3675-4C82-8D20-E73BDE543A96}"/>
            </a:ext>
          </a:extLst>
        </xdr:cNvPr>
        <xdr:cNvSpPr txBox="1"/>
      </xdr:nvSpPr>
      <xdr:spPr>
        <a:xfrm>
          <a:off x="1070105" y="4721485"/>
          <a:ext cx="415407" cy="339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3</xdr:col>
      <xdr:colOff>592170</xdr:colOff>
      <xdr:row>14</xdr:row>
      <xdr:rowOff>37841</xdr:rowOff>
    </xdr:from>
    <xdr:to>
      <xdr:col>3</xdr:col>
      <xdr:colOff>592170</xdr:colOff>
      <xdr:row>15</xdr:row>
      <xdr:rowOff>119490</xdr:rowOff>
    </xdr:to>
    <xdr:cxnSp macro="">
      <xdr:nvCxnSpPr>
        <xdr:cNvPr id="56" name="Straight Connector 55">
          <a:extLst>
            <a:ext uri="{FF2B5EF4-FFF2-40B4-BE49-F238E27FC236}">
              <a16:creationId xmlns:a16="http://schemas.microsoft.com/office/drawing/2014/main" id="{4C920ADC-E821-40ED-8693-E23E6BB44650}"/>
            </a:ext>
          </a:extLst>
        </xdr:cNvPr>
        <xdr:cNvCxnSpPr/>
      </xdr:nvCxnSpPr>
      <xdr:spPr>
        <a:xfrm flipV="1">
          <a:off x="2392395" y="2342891"/>
          <a:ext cx="0" cy="2435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390632</xdr:colOff>
      <xdr:row>19</xdr:row>
      <xdr:rowOff>35622</xdr:rowOff>
    </xdr:from>
    <xdr:to>
      <xdr:col>2</xdr:col>
      <xdr:colOff>17555</xdr:colOff>
      <xdr:row>22</xdr:row>
      <xdr:rowOff>37214</xdr:rowOff>
    </xdr:to>
    <xdr:grpSp>
      <xdr:nvGrpSpPr>
        <xdr:cNvPr id="57" name="Group 56">
          <a:extLst>
            <a:ext uri="{FF2B5EF4-FFF2-40B4-BE49-F238E27FC236}">
              <a16:creationId xmlns:a16="http://schemas.microsoft.com/office/drawing/2014/main" id="{FCB77068-8CBF-4DA8-A654-1BC58EC6C62F}"/>
            </a:ext>
          </a:extLst>
        </xdr:cNvPr>
        <xdr:cNvGrpSpPr/>
      </xdr:nvGrpSpPr>
      <xdr:grpSpPr>
        <a:xfrm>
          <a:off x="990707" y="3150297"/>
          <a:ext cx="226998" cy="487367"/>
          <a:chOff x="1011362" y="3042953"/>
          <a:chExt cx="204845" cy="437481"/>
        </a:xfrm>
      </xdr:grpSpPr>
      <xdr:cxnSp macro="">
        <xdr:nvCxnSpPr>
          <xdr:cNvPr id="58" name="Straight Connector 57">
            <a:extLst>
              <a:ext uri="{FF2B5EF4-FFF2-40B4-BE49-F238E27FC236}">
                <a16:creationId xmlns:a16="http://schemas.microsoft.com/office/drawing/2014/main" id="{597E164E-0E5D-4963-A438-8E238489EA28}"/>
              </a:ext>
            </a:extLst>
          </xdr:cNvPr>
          <xdr:cNvCxnSpPr/>
        </xdr:nvCxnSpPr>
        <xdr:spPr>
          <a:xfrm rot="16200000">
            <a:off x="798959" y="3261060"/>
            <a:ext cx="4362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9" name="Straight Arrow Connector 58">
            <a:extLst>
              <a:ext uri="{FF2B5EF4-FFF2-40B4-BE49-F238E27FC236}">
                <a16:creationId xmlns:a16="http://schemas.microsoft.com/office/drawing/2014/main" id="{412F48B1-D901-4F2B-9812-8385AE94DB96}"/>
              </a:ext>
            </a:extLst>
          </xdr:cNvPr>
          <xdr:cNvCxnSpPr/>
        </xdr:nvCxnSpPr>
        <xdr:spPr>
          <a:xfrm>
            <a:off x="1011362" y="3042954"/>
            <a:ext cx="200407" cy="297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0" name="Straight Arrow Connector 59">
            <a:extLst>
              <a:ext uri="{FF2B5EF4-FFF2-40B4-BE49-F238E27FC236}">
                <a16:creationId xmlns:a16="http://schemas.microsoft.com/office/drawing/2014/main" id="{A5707C5B-9288-4D49-BE9B-4ED623AA5DEC}"/>
              </a:ext>
            </a:extLst>
          </xdr:cNvPr>
          <xdr:cNvCxnSpPr/>
        </xdr:nvCxnSpPr>
        <xdr:spPr>
          <a:xfrm rot="16200000">
            <a:off x="1113866" y="3033377"/>
            <a:ext cx="0" cy="197212"/>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1" name="Straight Arrow Connector 60">
            <a:extLst>
              <a:ext uri="{FF2B5EF4-FFF2-40B4-BE49-F238E27FC236}">
                <a16:creationId xmlns:a16="http://schemas.microsoft.com/office/drawing/2014/main" id="{79C8A381-64FA-4E30-B228-F66C7F0C5851}"/>
              </a:ext>
            </a:extLst>
          </xdr:cNvPr>
          <xdr:cNvCxnSpPr/>
        </xdr:nvCxnSpPr>
        <xdr:spPr>
          <a:xfrm>
            <a:off x="1013232" y="3218034"/>
            <a:ext cx="200407" cy="297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2" name="Straight Arrow Connector 61">
            <a:extLst>
              <a:ext uri="{FF2B5EF4-FFF2-40B4-BE49-F238E27FC236}">
                <a16:creationId xmlns:a16="http://schemas.microsoft.com/office/drawing/2014/main" id="{9745F376-0C79-425E-B44F-CD55086740C3}"/>
              </a:ext>
            </a:extLst>
          </xdr:cNvPr>
          <xdr:cNvCxnSpPr/>
        </xdr:nvCxnSpPr>
        <xdr:spPr>
          <a:xfrm>
            <a:off x="1013930" y="3302376"/>
            <a:ext cx="200407" cy="297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3" name="Straight Arrow Connector 62">
            <a:extLst>
              <a:ext uri="{FF2B5EF4-FFF2-40B4-BE49-F238E27FC236}">
                <a16:creationId xmlns:a16="http://schemas.microsoft.com/office/drawing/2014/main" id="{BF2CCECB-40D9-4588-8CD2-FF2556ADCF9C}"/>
              </a:ext>
            </a:extLst>
          </xdr:cNvPr>
          <xdr:cNvCxnSpPr/>
        </xdr:nvCxnSpPr>
        <xdr:spPr>
          <a:xfrm rot="16200000">
            <a:off x="1116434" y="3292799"/>
            <a:ext cx="0" cy="197212"/>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700A1065-CF32-4DDB-8112-0FDE0DF3C484}"/>
              </a:ext>
            </a:extLst>
          </xdr:cNvPr>
          <xdr:cNvCxnSpPr/>
        </xdr:nvCxnSpPr>
        <xdr:spPr>
          <a:xfrm>
            <a:off x="1015800" y="3477456"/>
            <a:ext cx="200407" cy="2978"/>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49504</xdr:colOff>
      <xdr:row>25</xdr:row>
      <xdr:rowOff>86837</xdr:rowOff>
    </xdr:from>
    <xdr:to>
      <xdr:col>2</xdr:col>
      <xdr:colOff>362364</xdr:colOff>
      <xdr:row>25</xdr:row>
      <xdr:rowOff>88002</xdr:rowOff>
    </xdr:to>
    <xdr:cxnSp macro="">
      <xdr:nvCxnSpPr>
        <xdr:cNvPr id="65" name="Straight Connector 64">
          <a:extLst>
            <a:ext uri="{FF2B5EF4-FFF2-40B4-BE49-F238E27FC236}">
              <a16:creationId xmlns:a16="http://schemas.microsoft.com/office/drawing/2014/main" id="{364CB64C-547F-4E18-A598-1D3766BBCB02}"/>
            </a:ext>
          </a:extLst>
        </xdr:cNvPr>
        <xdr:cNvCxnSpPr/>
      </xdr:nvCxnSpPr>
      <xdr:spPr>
        <a:xfrm flipH="1" flipV="1">
          <a:off x="1249654" y="4173062"/>
          <a:ext cx="312860" cy="11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42022</xdr:colOff>
      <xdr:row>19</xdr:row>
      <xdr:rowOff>27711</xdr:rowOff>
    </xdr:from>
    <xdr:to>
      <xdr:col>2</xdr:col>
      <xdr:colOff>144946</xdr:colOff>
      <xdr:row>19</xdr:row>
      <xdr:rowOff>28014</xdr:rowOff>
    </xdr:to>
    <xdr:cxnSp macro="">
      <xdr:nvCxnSpPr>
        <xdr:cNvPr id="66" name="Straight Connector 65">
          <a:extLst>
            <a:ext uri="{FF2B5EF4-FFF2-40B4-BE49-F238E27FC236}">
              <a16:creationId xmlns:a16="http://schemas.microsoft.com/office/drawing/2014/main" id="{A23AC675-0E81-4C0F-888C-2C8A295B3146}"/>
            </a:ext>
          </a:extLst>
        </xdr:cNvPr>
        <xdr:cNvCxnSpPr/>
      </xdr:nvCxnSpPr>
      <xdr:spPr>
        <a:xfrm flipV="1">
          <a:off x="1242172" y="3142386"/>
          <a:ext cx="102924" cy="3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163309</xdr:colOff>
      <xdr:row>22</xdr:row>
      <xdr:rowOff>52582</xdr:rowOff>
    </xdr:from>
    <xdr:to>
      <xdr:col>2</xdr:col>
      <xdr:colOff>168089</xdr:colOff>
      <xdr:row>25</xdr:row>
      <xdr:rowOff>84044</xdr:rowOff>
    </xdr:to>
    <xdr:cxnSp macro="">
      <xdr:nvCxnSpPr>
        <xdr:cNvPr id="67" name="Straight Arrow Connector 66">
          <a:extLst>
            <a:ext uri="{FF2B5EF4-FFF2-40B4-BE49-F238E27FC236}">
              <a16:creationId xmlns:a16="http://schemas.microsoft.com/office/drawing/2014/main" id="{F0F53674-348B-4CD4-8FAB-49713BB4F65F}"/>
            </a:ext>
          </a:extLst>
        </xdr:cNvPr>
        <xdr:cNvCxnSpPr/>
      </xdr:nvCxnSpPr>
      <xdr:spPr>
        <a:xfrm flipH="1" flipV="1">
          <a:off x="1363459" y="3653032"/>
          <a:ext cx="4780" cy="5172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75515-D153-4B31-890F-0AF2FF49E971}">
  <sheetPr>
    <tabColor indexed="49"/>
  </sheetPr>
  <dimension ref="A1:GC59"/>
  <sheetViews>
    <sheetView tabSelected="1" view="pageBreakPreview" topLeftCell="A6" zoomScaleNormal="100" zoomScaleSheetLayoutView="100" workbookViewId="0">
      <selection activeCell="G53" sqref="G53"/>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AA-SM-026-049</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VERTICAL DIST. LOAD, SIMPLE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F13" s="54"/>
      <c r="K13" s="23"/>
      <c r="S13" s="46"/>
      <c r="T13" s="45"/>
    </row>
    <row r="14" spans="1:185" x14ac:dyDescent="0.2">
      <c r="E14" s="1"/>
      <c r="K14" s="23"/>
    </row>
    <row r="15" spans="1:185" x14ac:dyDescent="0.2">
      <c r="B15" s="1"/>
      <c r="C15" s="55"/>
      <c r="D15" s="1"/>
      <c r="E15" s="1"/>
      <c r="F15" s="10" t="s">
        <v>56</v>
      </c>
      <c r="G15" s="6" t="s">
        <v>57</v>
      </c>
      <c r="H15" s="56">
        <v>19</v>
      </c>
      <c r="I15" s="5" t="s">
        <v>58</v>
      </c>
      <c r="K15" s="23"/>
      <c r="L15" s="41"/>
    </row>
    <row r="16" spans="1:185" x14ac:dyDescent="0.2">
      <c r="C16" s="1"/>
      <c r="D16" s="1"/>
      <c r="E16" s="2"/>
      <c r="G16" s="6" t="s">
        <v>59</v>
      </c>
      <c r="H16" s="56">
        <v>6</v>
      </c>
      <c r="I16" s="5" t="s">
        <v>60</v>
      </c>
      <c r="K16" s="23"/>
      <c r="L16" s="41"/>
    </row>
    <row r="17" spans="1:171" s="41" customFormat="1" x14ac:dyDescent="0.2">
      <c r="A17" s="5"/>
      <c r="B17" s="1"/>
      <c r="C17" s="5"/>
      <c r="D17" s="5"/>
      <c r="E17" s="5"/>
      <c r="F17" s="23"/>
      <c r="G17" s="24" t="s">
        <v>61</v>
      </c>
      <c r="H17" s="57">
        <v>5</v>
      </c>
      <c r="I17" s="23" t="s">
        <v>60</v>
      </c>
      <c r="J17" s="23"/>
      <c r="K17" s="5"/>
      <c r="N17" s="39"/>
      <c r="R17" s="45"/>
      <c r="S17" s="45"/>
      <c r="T17" s="47"/>
      <c r="U17" s="47"/>
      <c r="V17" s="47"/>
      <c r="W17" s="47"/>
      <c r="X17" s="47"/>
      <c r="Y17" s="47"/>
      <c r="Z17" s="47"/>
      <c r="AA17" s="47"/>
      <c r="AB17" s="47"/>
      <c r="AC17" s="47"/>
      <c r="AD17" s="47"/>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row>
    <row r="18" spans="1:171" s="41" customFormat="1" x14ac:dyDescent="0.2">
      <c r="A18" s="5"/>
      <c r="B18" s="5"/>
      <c r="C18" s="5"/>
      <c r="D18" s="5"/>
      <c r="E18" s="5"/>
      <c r="F18" s="23"/>
      <c r="G18" s="23"/>
      <c r="H18" s="23"/>
      <c r="I18" s="23"/>
      <c r="J18" s="23"/>
      <c r="K18" s="5"/>
      <c r="N18" s="39"/>
      <c r="R18" s="45"/>
      <c r="S18" s="45"/>
      <c r="T18" s="47"/>
      <c r="U18" s="47"/>
      <c r="V18" s="47"/>
      <c r="W18" s="47"/>
      <c r="X18" s="47"/>
      <c r="Y18" s="47"/>
      <c r="Z18" s="47"/>
      <c r="AA18" s="47"/>
      <c r="AB18" s="47"/>
      <c r="AC18" s="47"/>
      <c r="AD18" s="47"/>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s="41" customFormat="1" x14ac:dyDescent="0.2">
      <c r="A19" s="5"/>
      <c r="B19" s="1"/>
      <c r="C19" s="5"/>
      <c r="D19" s="5"/>
      <c r="E19" s="5"/>
      <c r="F19" s="23"/>
      <c r="G19" s="24" t="s">
        <v>62</v>
      </c>
      <c r="H19" s="57">
        <v>10</v>
      </c>
      <c r="I19" s="23" t="s">
        <v>63</v>
      </c>
      <c r="J19" s="23"/>
      <c r="K19" s="23"/>
      <c r="N19" s="39"/>
      <c r="R19" s="45"/>
      <c r="S19" s="45"/>
      <c r="T19" s="47"/>
      <c r="U19" s="47"/>
      <c r="V19" s="47"/>
      <c r="W19" s="47"/>
      <c r="X19" s="47"/>
      <c r="Y19" s="47"/>
      <c r="Z19" s="47"/>
      <c r="AA19" s="47"/>
      <c r="AB19" s="47"/>
      <c r="AC19" s="47"/>
      <c r="AD19" s="47"/>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row>
    <row r="20" spans="1:171" s="41" customFormat="1" x14ac:dyDescent="0.2">
      <c r="A20" s="5"/>
      <c r="B20" s="1"/>
      <c r="C20" s="5"/>
      <c r="D20" s="5"/>
      <c r="E20" s="5"/>
      <c r="F20" s="23"/>
      <c r="G20" s="24" t="s">
        <v>64</v>
      </c>
      <c r="H20" s="58">
        <v>40</v>
      </c>
      <c r="I20" s="23" t="s">
        <v>60</v>
      </c>
      <c r="J20" s="23"/>
      <c r="K20" s="23"/>
      <c r="N20" s="39"/>
      <c r="R20" s="45"/>
      <c r="S20" s="45"/>
      <c r="T20" s="47"/>
      <c r="U20" s="47"/>
      <c r="V20" s="47"/>
      <c r="W20" s="47"/>
      <c r="X20" s="47"/>
      <c r="Y20" s="47"/>
      <c r="Z20" s="47"/>
      <c r="AA20" s="47"/>
      <c r="AB20" s="47"/>
      <c r="AC20" s="47"/>
      <c r="AD20" s="47"/>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row>
    <row r="21" spans="1:171" s="41" customFormat="1" x14ac:dyDescent="0.2">
      <c r="A21" s="5"/>
      <c r="B21" s="1"/>
      <c r="C21" s="55"/>
      <c r="D21" s="59"/>
      <c r="E21" s="60"/>
      <c r="F21" s="61"/>
      <c r="G21" s="61"/>
      <c r="H21" s="58"/>
      <c r="I21" s="62"/>
      <c r="J21" s="63"/>
      <c r="K21" s="23"/>
      <c r="N21" s="39"/>
      <c r="R21" s="45"/>
      <c r="S21" s="45"/>
      <c r="T21" s="47"/>
      <c r="U21" s="47"/>
      <c r="V21" s="47"/>
      <c r="W21" s="47"/>
      <c r="X21" s="47"/>
      <c r="Y21" s="47"/>
      <c r="Z21" s="47"/>
      <c r="AA21" s="47"/>
      <c r="AB21" s="47"/>
      <c r="AC21" s="47"/>
      <c r="AD21" s="47"/>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s="41" customFormat="1" x14ac:dyDescent="0.2">
      <c r="A22" s="5"/>
      <c r="B22" s="1"/>
      <c r="C22" s="1"/>
      <c r="D22" s="59"/>
      <c r="E22" s="60"/>
      <c r="F22" s="61"/>
      <c r="G22" s="64" t="s">
        <v>65</v>
      </c>
      <c r="H22" s="65">
        <v>5</v>
      </c>
      <c r="I22" s="66" t="s">
        <v>66</v>
      </c>
      <c r="J22" s="51"/>
      <c r="K22" s="23"/>
      <c r="N22" s="39"/>
      <c r="R22" s="45"/>
      <c r="S22" s="45"/>
      <c r="T22" s="47"/>
      <c r="U22" s="47"/>
      <c r="V22" s="47"/>
      <c r="W22" s="47"/>
      <c r="X22" s="47"/>
      <c r="Y22" s="47"/>
      <c r="Z22" s="47"/>
      <c r="AA22" s="47"/>
      <c r="AB22" s="47"/>
      <c r="AC22" s="47"/>
      <c r="AD22" s="47"/>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row>
    <row r="23" spans="1:171" s="41" customFormat="1" x14ac:dyDescent="0.2">
      <c r="A23" s="5"/>
      <c r="B23" s="1"/>
      <c r="C23" s="1"/>
      <c r="D23" s="5"/>
      <c r="E23" s="5"/>
      <c r="F23" s="67"/>
      <c r="G23" s="24" t="s">
        <v>67</v>
      </c>
      <c r="H23" s="58">
        <v>54</v>
      </c>
      <c r="I23" s="23" t="s">
        <v>66</v>
      </c>
      <c r="J23" s="23"/>
      <c r="K23" s="5"/>
      <c r="N23" s="39"/>
      <c r="R23" s="45"/>
      <c r="S23" s="45"/>
      <c r="T23" s="47"/>
      <c r="U23" s="47"/>
      <c r="V23" s="47"/>
      <c r="W23" s="47"/>
      <c r="X23" s="47"/>
      <c r="Y23" s="47"/>
      <c r="Z23" s="47"/>
      <c r="AA23" s="47"/>
      <c r="AB23" s="47"/>
      <c r="AC23" s="47"/>
      <c r="AD23" s="47"/>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row>
    <row r="24" spans="1:171" s="41" customFormat="1" x14ac:dyDescent="0.2">
      <c r="A24" s="23"/>
      <c r="B24" s="23"/>
      <c r="C24" s="23"/>
      <c r="D24" s="23"/>
      <c r="E24" s="23"/>
      <c r="F24" s="5"/>
      <c r="G24" s="23"/>
      <c r="H24" s="23"/>
      <c r="I24" s="23"/>
      <c r="J24" s="23"/>
      <c r="K24" s="23"/>
      <c r="L24" s="23"/>
      <c r="N24" s="39"/>
      <c r="R24" s="45"/>
      <c r="S24" s="45"/>
      <c r="T24" s="47"/>
      <c r="U24" s="47"/>
      <c r="V24" s="47"/>
      <c r="W24" s="47"/>
      <c r="X24" s="47"/>
      <c r="Y24" s="47"/>
      <c r="Z24" s="47"/>
      <c r="AA24" s="47"/>
      <c r="AB24" s="47"/>
      <c r="AC24" s="47"/>
      <c r="AD24" s="47"/>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row r="25" spans="1:171" s="41" customFormat="1" x14ac:dyDescent="0.2">
      <c r="A25" s="23"/>
      <c r="B25" s="23"/>
      <c r="C25" s="23"/>
      <c r="D25" s="23"/>
      <c r="E25" s="23"/>
      <c r="F25" s="23"/>
      <c r="G25" s="61" t="s">
        <v>68</v>
      </c>
      <c r="H25" s="68">
        <f>H15+H16</f>
        <v>25</v>
      </c>
      <c r="I25" s="69" t="s">
        <v>69</v>
      </c>
      <c r="J25" s="23"/>
      <c r="K25" s="23"/>
      <c r="L25" s="23"/>
      <c r="N25" s="39"/>
      <c r="R25" s="45"/>
      <c r="S25" s="45"/>
      <c r="T25" s="47"/>
      <c r="U25" s="47"/>
      <c r="V25" s="47"/>
      <c r="W25" s="47"/>
      <c r="X25" s="47"/>
      <c r="Y25" s="47"/>
      <c r="Z25" s="47"/>
      <c r="AA25" s="47"/>
      <c r="AB25" s="47"/>
      <c r="AC25" s="47"/>
      <c r="AD25" s="47"/>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row>
    <row r="26" spans="1:171" s="41" customFormat="1" x14ac:dyDescent="0.2">
      <c r="A26" s="23"/>
      <c r="B26" s="23"/>
      <c r="C26" s="23"/>
      <c r="D26" s="23"/>
      <c r="E26" s="23"/>
      <c r="F26" s="23"/>
      <c r="G26" s="24" t="s">
        <v>70</v>
      </c>
      <c r="H26" s="70">
        <f>H25-H17</f>
        <v>20</v>
      </c>
      <c r="I26" s="23" t="s">
        <v>60</v>
      </c>
      <c r="J26" s="23"/>
      <c r="K26" s="23"/>
      <c r="L26" s="23"/>
      <c r="N26" s="39"/>
      <c r="R26" s="45"/>
      <c r="S26" s="45"/>
      <c r="T26" s="47"/>
      <c r="U26" s="47"/>
      <c r="V26" s="47"/>
      <c r="W26" s="47"/>
      <c r="X26" s="47"/>
      <c r="Y26" s="47"/>
      <c r="Z26" s="47"/>
      <c r="AA26" s="47"/>
      <c r="AB26" s="47"/>
      <c r="AC26" s="47"/>
      <c r="AD26" s="47"/>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row>
    <row r="27" spans="1:171" s="41" customFormat="1" x14ac:dyDescent="0.2">
      <c r="A27" s="23"/>
      <c r="B27" s="23"/>
      <c r="C27" s="23"/>
      <c r="D27" s="23"/>
      <c r="E27" s="23"/>
      <c r="F27" s="23"/>
      <c r="G27" s="23"/>
      <c r="H27" s="23"/>
      <c r="I27" s="23"/>
      <c r="J27" s="23"/>
      <c r="K27" s="23"/>
      <c r="L27" s="23"/>
      <c r="N27" s="39"/>
      <c r="R27" s="45"/>
      <c r="S27" s="45"/>
      <c r="T27" s="47"/>
      <c r="U27" s="47"/>
      <c r="V27" s="47"/>
      <c r="W27" s="47"/>
      <c r="X27" s="47"/>
      <c r="Y27" s="47"/>
      <c r="Z27" s="47"/>
      <c r="AA27" s="47"/>
      <c r="AB27" s="47"/>
      <c r="AC27" s="47"/>
      <c r="AD27" s="47"/>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row>
    <row r="28" spans="1:171" x14ac:dyDescent="0.2">
      <c r="A28" s="23"/>
      <c r="B28" s="23"/>
      <c r="C28" s="23"/>
      <c r="D28" s="23"/>
      <c r="E28" s="23"/>
      <c r="F28" s="23"/>
      <c r="G28" s="23"/>
      <c r="H28" s="23"/>
      <c r="I28" s="23"/>
      <c r="J28" s="23"/>
      <c r="K28" s="23"/>
    </row>
    <row r="29" spans="1:171" s="41" customFormat="1" x14ac:dyDescent="0.2">
      <c r="A29" s="23"/>
      <c r="B29" s="23"/>
      <c r="C29" s="23"/>
      <c r="D29" s="23"/>
      <c r="E29" s="23"/>
      <c r="F29" s="23"/>
      <c r="G29" s="23"/>
      <c r="H29" s="23"/>
      <c r="I29" s="23"/>
      <c r="J29" s="23"/>
      <c r="K29" s="23"/>
      <c r="L29" s="23"/>
      <c r="N29" s="39"/>
      <c r="R29" s="45"/>
      <c r="S29" s="45"/>
      <c r="T29" s="47"/>
      <c r="U29" s="47"/>
      <c r="V29" s="47"/>
      <c r="W29" s="47"/>
      <c r="X29" s="47"/>
      <c r="Y29" s="47"/>
      <c r="Z29" s="47"/>
      <c r="AA29" s="47"/>
      <c r="AB29" s="47"/>
      <c r="AC29" s="47"/>
      <c r="AD29" s="47"/>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row>
    <row r="30" spans="1:171" s="41" customFormat="1" x14ac:dyDescent="0.2">
      <c r="A30" s="23"/>
      <c r="B30" s="23"/>
      <c r="C30" s="23"/>
      <c r="D30" s="23"/>
      <c r="E30" s="23"/>
      <c r="F30" s="23"/>
      <c r="G30" s="23"/>
      <c r="H30" s="23"/>
      <c r="I30" s="23"/>
      <c r="J30" s="23"/>
      <c r="K30" s="23"/>
      <c r="L30" s="23"/>
      <c r="N30" s="39"/>
      <c r="R30" s="45"/>
      <c r="S30" s="45"/>
      <c r="T30" s="47"/>
      <c r="U30" s="47"/>
      <c r="V30" s="47"/>
      <c r="W30" s="47"/>
      <c r="X30" s="47"/>
      <c r="Y30" s="47"/>
      <c r="Z30" s="47"/>
      <c r="AA30" s="47"/>
      <c r="AB30" s="47"/>
      <c r="AC30" s="47"/>
      <c r="AD30" s="47"/>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row>
    <row r="31" spans="1:171" s="41" customFormat="1" x14ac:dyDescent="0.2">
      <c r="A31" s="23"/>
      <c r="B31" s="23"/>
      <c r="C31" s="23"/>
      <c r="D31" s="23"/>
      <c r="E31" s="23"/>
      <c r="F31" s="23"/>
      <c r="G31" s="23"/>
      <c r="H31" s="23"/>
      <c r="I31" s="23"/>
      <c r="J31" s="23"/>
      <c r="K31" s="23"/>
      <c r="L31" s="23"/>
      <c r="N31" s="39"/>
      <c r="R31" s="45"/>
      <c r="S31" s="45"/>
      <c r="T31" s="47"/>
      <c r="U31" s="47"/>
      <c r="V31" s="47"/>
      <c r="W31" s="47"/>
      <c r="X31" s="47"/>
      <c r="Y31" s="47"/>
      <c r="Z31" s="47"/>
      <c r="AA31" s="47"/>
      <c r="AB31" s="47"/>
      <c r="AC31" s="47"/>
      <c r="AD31" s="47"/>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row>
    <row r="32" spans="1:171" s="41" customFormat="1" x14ac:dyDescent="0.2">
      <c r="A32" s="23"/>
      <c r="B32" s="23"/>
      <c r="C32" s="23"/>
      <c r="D32" s="23"/>
      <c r="E32" s="23"/>
      <c r="F32" s="23"/>
      <c r="G32" s="23"/>
      <c r="H32" s="23"/>
      <c r="I32" s="23"/>
      <c r="J32" s="23"/>
      <c r="K32" s="23"/>
      <c r="L32" s="23"/>
      <c r="N32" s="39"/>
      <c r="R32" s="45"/>
      <c r="S32" s="45"/>
      <c r="T32" s="47"/>
      <c r="U32" s="47"/>
      <c r="V32" s="47"/>
      <c r="W32" s="47"/>
      <c r="X32" s="47"/>
      <c r="Y32" s="47"/>
      <c r="Z32" s="47"/>
      <c r="AA32" s="47"/>
      <c r="AB32" s="47"/>
      <c r="AC32" s="47"/>
      <c r="AD32" s="47"/>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row>
    <row r="33" spans="1:171" s="23" customFormat="1" x14ac:dyDescent="0.2">
      <c r="A33" s="5"/>
      <c r="B33" s="55" t="s">
        <v>71</v>
      </c>
      <c r="L33" s="41"/>
      <c r="M33" s="41"/>
      <c r="N33" s="45"/>
      <c r="O33" s="45"/>
      <c r="P33" s="47"/>
      <c r="Q33" s="47"/>
      <c r="R33" s="47"/>
      <c r="S33" s="45"/>
      <c r="T33" s="47"/>
      <c r="U33" s="47"/>
      <c r="V33" s="47"/>
      <c r="W33" s="47"/>
      <c r="X33" s="47"/>
      <c r="Y33" s="47"/>
      <c r="Z33" s="47"/>
      <c r="AA33" s="47"/>
      <c r="AB33" s="47"/>
      <c r="AC33" s="47"/>
      <c r="AD33" s="47"/>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row>
    <row r="34" spans="1:171" s="23" customFormat="1" x14ac:dyDescent="0.2">
      <c r="L34" s="41"/>
      <c r="M34" s="41"/>
      <c r="N34" s="45"/>
      <c r="O34" s="45"/>
      <c r="P34" s="47"/>
      <c r="Q34" s="47"/>
      <c r="R34" s="47"/>
      <c r="S34" s="45"/>
      <c r="T34" s="47"/>
      <c r="U34" s="47"/>
      <c r="V34" s="47"/>
      <c r="W34" s="47"/>
      <c r="X34" s="47"/>
      <c r="Y34" s="47"/>
      <c r="Z34" s="47"/>
      <c r="AA34" s="47"/>
      <c r="AB34" s="47"/>
      <c r="AC34" s="47"/>
      <c r="AD34" s="47"/>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row>
    <row r="35" spans="1:171" s="23" customFormat="1" x14ac:dyDescent="0.2">
      <c r="A35" s="6" t="s">
        <v>72</v>
      </c>
      <c r="B35" s="5" t="str">
        <f ca="1">[1]!xlv(B37)</f>
        <v>(I₂ × h) / (I₁ × L)</v>
      </c>
      <c r="L35" s="71"/>
      <c r="M35" s="41"/>
      <c r="N35" s="45"/>
      <c r="O35" s="45"/>
      <c r="P35" s="47"/>
      <c r="Q35" s="47"/>
      <c r="R35" s="47"/>
      <c r="S35" s="45"/>
      <c r="T35" s="47"/>
      <c r="U35" s="47"/>
      <c r="V35" s="47"/>
      <c r="W35" s="47"/>
      <c r="X35" s="47"/>
      <c r="Y35" s="47"/>
      <c r="Z35" s="47"/>
      <c r="AA35" s="47"/>
      <c r="AB35" s="47"/>
      <c r="AC35" s="47"/>
      <c r="AD35" s="47"/>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row>
    <row r="36" spans="1:171" s="23" customFormat="1" x14ac:dyDescent="0.2">
      <c r="A36" s="6" t="s">
        <v>73</v>
      </c>
      <c r="B36" s="5" t="str">
        <f>[1]!xln(B37)</f>
        <v>(54 × 25) / (5 × 40)</v>
      </c>
      <c r="L36" s="45"/>
      <c r="M36" s="45"/>
      <c r="N36" s="47"/>
      <c r="O36" s="47"/>
      <c r="P36" s="47"/>
      <c r="Q36" s="45"/>
      <c r="R36" s="47"/>
      <c r="S36" s="47"/>
      <c r="T36" s="47"/>
      <c r="U36" s="47"/>
      <c r="V36" s="47"/>
      <c r="W36" s="47"/>
      <c r="X36" s="47"/>
      <c r="Y36" s="47"/>
      <c r="Z36" s="47"/>
      <c r="AA36" s="47"/>
      <c r="AB36" s="4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row>
    <row r="37" spans="1:171" s="23" customFormat="1" x14ac:dyDescent="0.2">
      <c r="A37" s="6" t="s">
        <v>72</v>
      </c>
      <c r="B37" s="72">
        <f>(H23*H25)/(H22*H20)</f>
        <v>6.75</v>
      </c>
      <c r="L37" s="45"/>
      <c r="M37" s="45"/>
      <c r="N37" s="47"/>
      <c r="O37" s="47"/>
      <c r="P37" s="47"/>
      <c r="Q37" s="45"/>
      <c r="R37" s="47"/>
      <c r="S37" s="47"/>
      <c r="T37" s="47"/>
      <c r="U37" s="47"/>
      <c r="V37" s="47"/>
      <c r="W37" s="47"/>
      <c r="X37" s="47"/>
      <c r="Y37" s="47"/>
      <c r="Z37" s="47"/>
      <c r="AA37" s="47"/>
      <c r="AB37" s="47"/>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row>
    <row r="38" spans="1:171" s="23" customFormat="1" x14ac:dyDescent="0.2">
      <c r="A38" s="5"/>
      <c r="B38" s="5"/>
      <c r="C38" s="5"/>
      <c r="D38" s="5"/>
      <c r="E38" s="73"/>
      <c r="F38" s="1"/>
      <c r="G38" s="5"/>
      <c r="H38" s="5"/>
      <c r="I38" s="5"/>
      <c r="J38" s="59"/>
      <c r="K38" s="1"/>
      <c r="L38" s="45"/>
      <c r="M38" s="45"/>
      <c r="N38" s="47"/>
      <c r="O38" s="47"/>
      <c r="P38" s="47"/>
      <c r="Q38" s="45"/>
      <c r="R38" s="47"/>
      <c r="S38" s="47"/>
      <c r="T38" s="47"/>
      <c r="U38" s="47"/>
      <c r="V38" s="47"/>
      <c r="W38" s="47"/>
      <c r="X38" s="47"/>
      <c r="Y38" s="47"/>
      <c r="Z38" s="47"/>
      <c r="AA38" s="47"/>
      <c r="AB38" s="47"/>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row>
    <row r="39" spans="1:171" s="23" customFormat="1" x14ac:dyDescent="0.2">
      <c r="A39" s="2" t="s">
        <v>74</v>
      </c>
      <c r="B39" s="74" t="str">
        <f ca="1">[1]!xlv(B41)</f>
        <v>(w × (a² - c²)) / (2 × L)</v>
      </c>
      <c r="C39" s="75"/>
      <c r="F39" s="5"/>
      <c r="G39" s="5"/>
      <c r="H39" s="5"/>
      <c r="I39" s="5"/>
      <c r="J39" s="5"/>
      <c r="K39" s="5"/>
      <c r="L39" s="45"/>
      <c r="M39" s="45"/>
      <c r="N39" s="47"/>
      <c r="O39" s="47"/>
      <c r="P39" s="47"/>
      <c r="Q39" s="45"/>
      <c r="R39" s="47"/>
      <c r="S39" s="47"/>
      <c r="T39" s="47"/>
      <c r="U39" s="47"/>
      <c r="V39" s="47"/>
      <c r="W39" s="47"/>
      <c r="X39" s="47"/>
      <c r="Y39" s="47"/>
      <c r="Z39" s="47"/>
      <c r="AA39" s="47"/>
      <c r="AB39" s="47"/>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row>
    <row r="40" spans="1:171" s="23" customFormat="1" x14ac:dyDescent="0.2">
      <c r="A40" s="6" t="s">
        <v>73</v>
      </c>
      <c r="B40" s="72" t="str">
        <f>[1]!xln(B41)</f>
        <v>(10 × (19² - 5²)) / (2 × 40)</v>
      </c>
      <c r="C40" s="5"/>
      <c r="F40" s="5"/>
      <c r="G40" s="5"/>
      <c r="H40" s="5"/>
      <c r="I40" s="5"/>
      <c r="J40" s="5"/>
      <c r="K40" s="5"/>
      <c r="L40" s="39"/>
      <c r="M40" s="41"/>
      <c r="N40" s="41"/>
      <c r="O40" s="41"/>
      <c r="P40" s="45"/>
      <c r="Q40" s="45"/>
      <c r="R40" s="47"/>
      <c r="S40" s="47"/>
      <c r="T40" s="47"/>
      <c r="U40" s="47"/>
      <c r="V40" s="47"/>
      <c r="W40" s="47"/>
      <c r="X40" s="47"/>
      <c r="Y40" s="47"/>
      <c r="Z40" s="47"/>
      <c r="AA40" s="47"/>
      <c r="AB40" s="4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row>
    <row r="41" spans="1:171" s="23" customFormat="1" x14ac:dyDescent="0.2">
      <c r="A41" s="2" t="s">
        <v>75</v>
      </c>
      <c r="B41" s="72">
        <f>(H19*(H15^2-H17^2))/(2*H20)</f>
        <v>42</v>
      </c>
      <c r="C41" s="5" t="s">
        <v>76</v>
      </c>
      <c r="F41" s="5"/>
      <c r="G41" s="5"/>
      <c r="H41" s="5"/>
      <c r="I41" s="5"/>
      <c r="J41" s="5"/>
      <c r="K41" s="5"/>
      <c r="L41" s="39"/>
      <c r="M41" s="41"/>
      <c r="N41" s="41"/>
      <c r="O41" s="41"/>
      <c r="P41" s="45"/>
      <c r="Q41" s="45"/>
      <c r="R41" s="47"/>
      <c r="S41" s="47"/>
      <c r="T41" s="47"/>
      <c r="U41" s="47"/>
      <c r="V41" s="47"/>
      <c r="W41" s="47"/>
      <c r="X41" s="47"/>
      <c r="Y41" s="47"/>
      <c r="Z41" s="47"/>
      <c r="AA41" s="47"/>
      <c r="AB41" s="4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row>
    <row r="42" spans="1:171" s="23" customFormat="1" x14ac:dyDescent="0.2">
      <c r="A42" s="5"/>
      <c r="B42" s="5"/>
      <c r="C42" s="5"/>
      <c r="D42" s="5"/>
      <c r="E42" s="5"/>
      <c r="F42" s="5"/>
      <c r="G42" s="5"/>
      <c r="H42" s="5"/>
      <c r="I42" s="5"/>
      <c r="J42" s="22"/>
      <c r="L42" s="39"/>
      <c r="M42" s="41"/>
      <c r="N42" s="41"/>
      <c r="O42" s="41"/>
      <c r="P42" s="45"/>
      <c r="Q42" s="45"/>
      <c r="R42" s="47"/>
      <c r="S42" s="47"/>
      <c r="T42" s="47"/>
      <c r="U42" s="47"/>
      <c r="V42" s="47"/>
      <c r="W42" s="47"/>
      <c r="X42" s="47"/>
      <c r="Y42" s="47"/>
      <c r="Z42" s="47"/>
      <c r="AA42" s="47"/>
      <c r="AB42" s="47"/>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row>
    <row r="43" spans="1:171" s="23" customFormat="1" ht="14.25" x14ac:dyDescent="0.25">
      <c r="A43" s="2" t="s">
        <v>77</v>
      </c>
      <c r="B43" s="5" t="str">
        <f ca="1">[1]!xlv(B45)</f>
        <v>w × (a - c) - HF</v>
      </c>
      <c r="C43" s="5"/>
      <c r="D43" s="76"/>
      <c r="E43" s="59"/>
      <c r="F43" s="5"/>
      <c r="G43" s="5"/>
      <c r="H43" s="5"/>
      <c r="I43" s="5"/>
      <c r="J43" s="22"/>
      <c r="M43" s="41"/>
      <c r="N43" s="39"/>
      <c r="O43" s="41"/>
      <c r="P43" s="41"/>
      <c r="Q43" s="41"/>
      <c r="R43" s="45"/>
      <c r="S43" s="45"/>
      <c r="T43" s="47"/>
      <c r="U43" s="47"/>
      <c r="V43" s="47"/>
      <c r="W43" s="47"/>
      <c r="X43" s="47"/>
      <c r="Y43" s="47"/>
      <c r="Z43" s="47"/>
      <c r="AA43" s="47"/>
      <c r="AB43" s="47"/>
      <c r="AC43" s="47"/>
      <c r="AD43" s="47"/>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row>
    <row r="44" spans="1:171" s="23" customFormat="1" x14ac:dyDescent="0.2">
      <c r="A44" s="6" t="s">
        <v>73</v>
      </c>
      <c r="B44" s="5" t="str">
        <f>[1]!xln(B45)</f>
        <v>10 × (19 - 5) - 319</v>
      </c>
      <c r="C44" s="5"/>
      <c r="D44" s="76"/>
      <c r="E44" s="59"/>
      <c r="F44" s="5"/>
      <c r="G44" s="5"/>
      <c r="H44" s="5"/>
      <c r="J44" s="22"/>
      <c r="M44" s="41"/>
      <c r="N44" s="39"/>
      <c r="O44" s="41"/>
      <c r="P44" s="41"/>
      <c r="Q44" s="41"/>
      <c r="R44" s="45"/>
      <c r="S44" s="45"/>
      <c r="T44" s="47"/>
      <c r="U44" s="47"/>
      <c r="V44" s="47"/>
      <c r="W44" s="47"/>
      <c r="X44" s="47"/>
      <c r="Y44" s="47"/>
      <c r="Z44" s="47"/>
      <c r="AA44" s="47"/>
      <c r="AB44" s="47"/>
      <c r="AC44" s="47"/>
      <c r="AD44" s="47"/>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row>
    <row r="45" spans="1:171" s="23" customFormat="1" ht="14.25" x14ac:dyDescent="0.25">
      <c r="A45" s="2" t="s">
        <v>77</v>
      </c>
      <c r="B45" s="77">
        <f>H19*(H15-H17)-B49</f>
        <v>-179.22883490909089</v>
      </c>
      <c r="C45" s="5" t="s">
        <v>76</v>
      </c>
      <c r="D45" s="5"/>
      <c r="E45" s="5"/>
      <c r="F45" s="5"/>
      <c r="G45" s="5"/>
      <c r="H45" s="5"/>
      <c r="J45" s="22"/>
      <c r="M45" s="41"/>
      <c r="N45" s="39"/>
      <c r="O45" s="41"/>
      <c r="P45" s="41"/>
      <c r="Q45" s="41"/>
      <c r="R45" s="45"/>
      <c r="S45" s="45"/>
      <c r="T45" s="47"/>
      <c r="U45" s="47"/>
      <c r="V45" s="47"/>
      <c r="W45" s="47"/>
      <c r="X45" s="47"/>
      <c r="Y45" s="47"/>
      <c r="Z45" s="47"/>
      <c r="AA45" s="47"/>
      <c r="AB45" s="47"/>
      <c r="AC45" s="47"/>
      <c r="AD45" s="47"/>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row>
    <row r="46" spans="1:171" s="23" customFormat="1" x14ac:dyDescent="0.2">
      <c r="A46" s="5"/>
      <c r="B46" s="5"/>
      <c r="C46" s="5"/>
      <c r="D46" s="5"/>
      <c r="E46" s="5"/>
      <c r="F46" s="5"/>
      <c r="G46" s="5"/>
      <c r="J46" s="5"/>
      <c r="K46" s="5"/>
      <c r="M46" s="41"/>
      <c r="N46" s="39"/>
      <c r="O46" s="41"/>
      <c r="P46" s="41"/>
      <c r="Q46" s="41"/>
      <c r="R46" s="45"/>
      <c r="S46" s="45"/>
      <c r="T46" s="47"/>
      <c r="U46" s="47"/>
      <c r="V46" s="47"/>
      <c r="W46" s="47"/>
      <c r="X46" s="47"/>
      <c r="Y46" s="47"/>
      <c r="Z46" s="47"/>
      <c r="AA46" s="47"/>
      <c r="AB46" s="47"/>
      <c r="AC46" s="47"/>
      <c r="AD46" s="47"/>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row>
    <row r="47" spans="1:171" s="23" customFormat="1" ht="14.25" x14ac:dyDescent="0.25">
      <c r="A47" s="2" t="s">
        <v>78</v>
      </c>
      <c r="B47" s="23" t="str">
        <f ca="1">[1]!xlv(B49)</f>
        <v>w × (a² - c²) / (4 × h) × ((K × (w × (a² - c²) × ((2 × h²) - a² - c²))) / (8 × h³ × (2 × K + 3)))</v>
      </c>
      <c r="C47" s="5"/>
      <c r="D47" s="5"/>
      <c r="E47" s="5"/>
      <c r="F47" s="5"/>
      <c r="G47" s="5"/>
      <c r="J47" s="5"/>
      <c r="K47" s="5"/>
      <c r="M47" s="41"/>
      <c r="N47" s="39"/>
      <c r="O47" s="41"/>
      <c r="P47" s="41"/>
      <c r="Q47" s="41"/>
      <c r="R47" s="45"/>
      <c r="S47" s="45"/>
      <c r="T47" s="47"/>
      <c r="U47" s="47"/>
      <c r="V47" s="47"/>
      <c r="W47" s="47"/>
      <c r="X47" s="47"/>
      <c r="Y47" s="47"/>
      <c r="Z47" s="47"/>
      <c r="AA47" s="47"/>
      <c r="AB47" s="47"/>
      <c r="AC47" s="47"/>
      <c r="AD47" s="47"/>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row>
    <row r="48" spans="1:171" s="23" customFormat="1" x14ac:dyDescent="0.2">
      <c r="A48" s="6" t="s">
        <v>73</v>
      </c>
      <c r="B48" s="23" t="str">
        <f>[1]!xln(B49)</f>
        <v>10 × (19² - 5²) / (4 × 25) × ((6.75 × (10 × (19² - 5²) × ((2 × 25²) - 19² - 5²))) / (8 × 25³ × (2 × 6.75 + 3)))</v>
      </c>
      <c r="C48" s="5"/>
      <c r="D48" s="5"/>
      <c r="E48" s="5"/>
      <c r="F48" s="5"/>
      <c r="G48" s="5"/>
      <c r="H48" s="5"/>
      <c r="I48" s="5"/>
      <c r="J48" s="5"/>
      <c r="K48" s="5"/>
      <c r="M48" s="41"/>
      <c r="N48" s="39"/>
      <c r="O48" s="41"/>
      <c r="P48" s="41"/>
      <c r="Q48" s="41"/>
      <c r="R48" s="45"/>
      <c r="S48" s="45"/>
      <c r="T48" s="47"/>
      <c r="U48" s="47"/>
      <c r="V48" s="47"/>
      <c r="W48" s="47"/>
      <c r="X48" s="47"/>
      <c r="Y48" s="47"/>
      <c r="Z48" s="47"/>
      <c r="AA48" s="47"/>
      <c r="AB48" s="47"/>
      <c r="AC48" s="47"/>
      <c r="AD48" s="47"/>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row>
    <row r="49" spans="1:185" s="23" customFormat="1" ht="14.25" x14ac:dyDescent="0.25">
      <c r="A49" s="2" t="s">
        <v>78</v>
      </c>
      <c r="B49" s="78">
        <f>H19*(H15^2-H17^2)/(4*H25)*((B37*(H19*(H15^2-H17^2)*((2*H25^2)-H15^2-H17^2)))/(8*H25^3*(2*B37+3)))</f>
        <v>319.22883490909089</v>
      </c>
      <c r="C49" s="5" t="s">
        <v>76</v>
      </c>
      <c r="D49" s="5"/>
      <c r="E49" s="5"/>
      <c r="F49" s="5"/>
      <c r="G49" s="5"/>
      <c r="H49" s="5"/>
      <c r="I49" s="5"/>
      <c r="J49" s="5"/>
      <c r="K49" s="5"/>
      <c r="M49" s="41"/>
      <c r="N49" s="39"/>
      <c r="O49" s="41"/>
      <c r="P49" s="41"/>
      <c r="Q49" s="41"/>
      <c r="R49" s="45"/>
      <c r="S49" s="45"/>
      <c r="T49" s="47"/>
      <c r="U49" s="47"/>
      <c r="V49" s="47"/>
      <c r="W49" s="47"/>
      <c r="X49" s="47"/>
      <c r="Y49" s="47"/>
      <c r="Z49" s="47"/>
      <c r="AA49" s="47"/>
      <c r="AB49" s="47"/>
      <c r="AC49" s="47"/>
      <c r="AD49" s="47"/>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5"/>
      <c r="FQ49" s="5"/>
      <c r="FR49" s="5"/>
      <c r="FS49" s="5"/>
      <c r="FT49" s="5"/>
      <c r="FU49" s="5"/>
      <c r="FV49" s="5"/>
      <c r="FW49" s="5"/>
      <c r="FX49" s="5"/>
      <c r="FY49" s="5"/>
      <c r="FZ49" s="5"/>
      <c r="GA49" s="5"/>
      <c r="GB49" s="5"/>
      <c r="GC49" s="5"/>
    </row>
    <row r="50" spans="1:185" s="23" customFormat="1" x14ac:dyDescent="0.2">
      <c r="D50" s="5"/>
      <c r="E50" s="5"/>
      <c r="F50" s="5"/>
      <c r="G50" s="5"/>
      <c r="H50" s="5"/>
      <c r="I50" s="5"/>
      <c r="J50" s="5"/>
      <c r="K50" s="5"/>
      <c r="M50" s="41"/>
      <c r="N50" s="39"/>
      <c r="O50" s="41"/>
      <c r="P50" s="41"/>
      <c r="Q50" s="41"/>
      <c r="R50" s="45"/>
      <c r="S50" s="45"/>
      <c r="T50" s="47"/>
      <c r="U50" s="47"/>
      <c r="V50" s="47"/>
      <c r="W50" s="47"/>
      <c r="X50" s="47"/>
      <c r="Y50" s="47"/>
      <c r="Z50" s="47"/>
      <c r="AA50" s="47"/>
      <c r="AB50" s="47"/>
      <c r="AC50" s="47"/>
      <c r="AD50" s="47"/>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5"/>
      <c r="FQ50" s="5"/>
      <c r="FR50" s="5"/>
      <c r="FS50" s="5"/>
      <c r="FT50" s="5"/>
      <c r="FU50" s="5"/>
      <c r="FV50" s="5"/>
      <c r="FW50" s="5"/>
      <c r="FX50" s="5"/>
      <c r="FY50" s="5"/>
      <c r="FZ50" s="5"/>
      <c r="GA50" s="5"/>
      <c r="GB50" s="5"/>
      <c r="GC50" s="5"/>
    </row>
    <row r="51" spans="1:185" s="23" customFormat="1" x14ac:dyDescent="0.2">
      <c r="I51" s="5"/>
      <c r="J51" s="5"/>
      <c r="K51" s="5"/>
      <c r="M51" s="41"/>
      <c r="N51" s="39"/>
      <c r="O51" s="41"/>
      <c r="P51" s="41"/>
      <c r="Q51" s="41"/>
      <c r="R51" s="45"/>
      <c r="S51" s="45"/>
      <c r="T51" s="47"/>
      <c r="U51" s="47"/>
      <c r="V51" s="47"/>
      <c r="W51" s="47"/>
      <c r="X51" s="47"/>
      <c r="Y51" s="47"/>
      <c r="Z51" s="47"/>
      <c r="AA51" s="47"/>
      <c r="AB51" s="47"/>
      <c r="AC51" s="47"/>
      <c r="AD51" s="47"/>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5"/>
      <c r="FQ51" s="5"/>
      <c r="FR51" s="5"/>
      <c r="FS51" s="5"/>
      <c r="FT51" s="5"/>
      <c r="FU51" s="5"/>
      <c r="FV51" s="5"/>
      <c r="FW51" s="5"/>
      <c r="FX51" s="5"/>
      <c r="FY51" s="5"/>
      <c r="FZ51" s="5"/>
      <c r="GA51" s="5"/>
      <c r="GB51" s="5"/>
      <c r="GC51" s="5"/>
    </row>
    <row r="52" spans="1:185" s="23" customFormat="1" x14ac:dyDescent="0.2">
      <c r="I52" s="5"/>
      <c r="J52" s="5"/>
      <c r="K52" s="5"/>
      <c r="M52" s="41"/>
      <c r="N52" s="39"/>
      <c r="O52" s="41"/>
      <c r="P52" s="41"/>
      <c r="Q52" s="41"/>
      <c r="R52" s="45"/>
      <c r="S52" s="45"/>
      <c r="T52" s="47"/>
      <c r="U52" s="47"/>
      <c r="V52" s="47"/>
      <c r="W52" s="47"/>
      <c r="X52" s="47"/>
      <c r="Y52" s="47"/>
      <c r="Z52" s="47"/>
      <c r="AA52" s="47"/>
      <c r="AB52" s="47"/>
      <c r="AC52" s="47"/>
      <c r="AD52" s="47"/>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5"/>
      <c r="FQ52" s="5"/>
      <c r="FR52" s="5"/>
      <c r="FS52" s="5"/>
      <c r="FT52" s="5"/>
      <c r="FU52" s="5"/>
      <c r="FV52" s="5"/>
      <c r="FW52" s="5"/>
      <c r="FX52" s="5"/>
      <c r="FY52" s="5"/>
      <c r="FZ52" s="5"/>
      <c r="GA52" s="5"/>
      <c r="GB52" s="5"/>
      <c r="GC52" s="5"/>
    </row>
    <row r="53" spans="1:185" s="23" customFormat="1" x14ac:dyDescent="0.2">
      <c r="I53" s="5"/>
      <c r="J53" s="5"/>
      <c r="K53" s="5"/>
      <c r="M53" s="41"/>
      <c r="N53" s="39"/>
      <c r="O53" s="41"/>
      <c r="P53" s="41"/>
      <c r="Q53" s="41"/>
      <c r="R53" s="45"/>
      <c r="S53" s="45"/>
      <c r="T53" s="47"/>
      <c r="U53" s="47"/>
      <c r="V53" s="47"/>
      <c r="W53" s="47"/>
      <c r="X53" s="47"/>
      <c r="Y53" s="47"/>
      <c r="Z53" s="47"/>
      <c r="AA53" s="47"/>
      <c r="AB53" s="47"/>
      <c r="AC53" s="47"/>
      <c r="AD53" s="47"/>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5"/>
      <c r="FQ53" s="5"/>
      <c r="FR53" s="5"/>
      <c r="FS53" s="5"/>
      <c r="FT53" s="5"/>
      <c r="FU53" s="5"/>
      <c r="FV53" s="5"/>
      <c r="FW53" s="5"/>
      <c r="FX53" s="5"/>
      <c r="FY53" s="5"/>
      <c r="FZ53" s="5"/>
      <c r="GA53" s="5"/>
      <c r="GB53" s="5"/>
      <c r="GC53" s="5"/>
    </row>
    <row r="57" spans="1:185" s="23" customFormat="1" x14ac:dyDescent="0.2">
      <c r="M57" s="41"/>
      <c r="N57" s="39"/>
      <c r="O57" s="41"/>
      <c r="P57" s="41"/>
      <c r="Q57" s="41"/>
      <c r="R57" s="45"/>
      <c r="S57" s="45"/>
      <c r="T57" s="47"/>
      <c r="U57" s="47"/>
      <c r="V57" s="47"/>
      <c r="W57" s="47"/>
      <c r="X57" s="47"/>
      <c r="Y57" s="47"/>
      <c r="Z57" s="47"/>
      <c r="AA57" s="47"/>
      <c r="AB57" s="47"/>
      <c r="AC57" s="47"/>
      <c r="AD57" s="47"/>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A58" s="79" t="s">
        <v>79</v>
      </c>
      <c r="B58" s="80"/>
      <c r="C58" s="80"/>
      <c r="D58" s="80"/>
      <c r="E58" s="80"/>
      <c r="F58" s="80"/>
      <c r="G58" s="81"/>
      <c r="H58" s="81"/>
      <c r="I58" s="81"/>
      <c r="J58" s="81"/>
      <c r="K58" s="82"/>
      <c r="M58" s="41"/>
      <c r="N58" s="39"/>
      <c r="O58" s="41"/>
      <c r="P58" s="41"/>
      <c r="Q58" s="41"/>
      <c r="R58" s="45"/>
      <c r="S58" s="45"/>
      <c r="T58" s="47"/>
      <c r="U58" s="47"/>
      <c r="V58" s="47"/>
      <c r="W58" s="47"/>
      <c r="X58" s="47"/>
      <c r="Y58" s="47"/>
      <c r="Z58" s="47"/>
      <c r="AA58" s="47"/>
      <c r="AB58" s="47"/>
      <c r="AC58" s="47"/>
      <c r="AD58" s="47"/>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83"/>
      <c r="B59" s="83"/>
      <c r="C59" s="83"/>
      <c r="D59" s="84"/>
      <c r="E59" s="84"/>
      <c r="F59" s="85" t="s">
        <v>80</v>
      </c>
      <c r="G59" s="86" t="s">
        <v>81</v>
      </c>
      <c r="H59" s="87"/>
      <c r="I59" s="88"/>
      <c r="J59" s="88"/>
      <c r="K59" s="89"/>
      <c r="M59" s="41"/>
      <c r="N59" s="39"/>
      <c r="O59" s="41"/>
      <c r="P59" s="41"/>
      <c r="Q59" s="41"/>
      <c r="R59" s="45"/>
      <c r="S59" s="45"/>
      <c r="T59" s="47"/>
      <c r="U59" s="47"/>
      <c r="V59" s="47"/>
      <c r="W59" s="47"/>
      <c r="X59" s="47"/>
      <c r="Y59" s="47"/>
      <c r="Z59" s="47"/>
      <c r="AA59" s="47"/>
      <c r="AB59" s="47"/>
      <c r="AC59" s="47"/>
      <c r="AD59" s="47"/>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sheetData>
  <mergeCells count="1">
    <mergeCell ref="B13:D13"/>
  </mergeCells>
  <hyperlinks>
    <hyperlink ref="B13" r:id="rId1" display=" (NASA TM X-73305, 1975)" xr:uid="{170BC414-F1D8-40BA-8CB5-5064F1B8B43E}"/>
    <hyperlink ref="G59" r:id="rId2" xr:uid="{E8EBCB07-1E5B-4F7D-B25E-4C268A4358EF}"/>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2017-08-27T15:31:01Z</dcterms:modified>
  <cp:category>Engineering Spreadsheets</cp:category>
</cp:coreProperties>
</file>