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150" yWindow="-105" windowWidth="20415" windowHeight="12315" tabRatio="797" activeTab="1" xr2:uid="{00000000-000D-0000-FFFF-FFFF00000000}"/>
  </bookViews>
  <sheets>
    <sheet name="READ ME" sheetId="40" r:id="rId1"/>
    <sheet name="MAIN" sheetId="41" r:id="rId2"/>
  </sheets>
  <externalReferences>
    <externalReference r:id="rId3"/>
  </externalReferences>
  <definedNames>
    <definedName name="_xlnm.Print_Area" localSheetId="1">MAIN!$A$8:$K$59</definedName>
    <definedName name="_xlnm.Print_Area" localSheetId="0">'READ ME'!$A$8:$K$63</definedName>
    <definedName name="_xlnm.Print_Area">#REF!</definedName>
    <definedName name="sencount" hidden="1">1</definedName>
  </definedNames>
  <calcPr calcId="171027"/>
</workbook>
</file>

<file path=xl/calcChain.xml><?xml version="1.0" encoding="utf-8"?>
<calcChain xmlns="http://schemas.openxmlformats.org/spreadsheetml/2006/main">
  <c r="H22" i="41" l="1"/>
  <c r="B12" i="41"/>
  <c r="F11" i="41"/>
  <c r="L10" i="41"/>
  <c r="F10" i="41"/>
  <c r="J9" i="41"/>
  <c r="F9" i="41"/>
  <c r="J8" i="41"/>
  <c r="F8" i="41"/>
  <c r="X7" i="41"/>
  <c r="X6" i="41"/>
  <c r="X5" i="41"/>
  <c r="X4" i="41"/>
  <c r="X3" i="41"/>
  <c r="X2" i="41"/>
  <c r="X1" i="41"/>
  <c r="G1" i="41" s="1"/>
  <c r="J10" i="41" l="1"/>
  <c r="C32" i="41"/>
  <c r="C12" i="40"/>
  <c r="C31" i="41"/>
  <c r="C30" i="41"/>
  <c r="C36" i="41" l="1"/>
  <c r="C40" i="41"/>
  <c r="C46" i="41"/>
  <c r="C34" i="41"/>
  <c r="C35" i="41"/>
  <c r="C39" i="41"/>
  <c r="C38" i="41"/>
  <c r="C42" i="41"/>
  <c r="C44" i="41"/>
  <c r="C50" i="41" l="1"/>
  <c r="C48" i="41"/>
  <c r="C49" i="41"/>
</calcChain>
</file>

<file path=xl/sharedStrings.xml><?xml version="1.0" encoding="utf-8"?>
<sst xmlns="http://schemas.openxmlformats.org/spreadsheetml/2006/main" count="118" uniqueCount="83">
  <si>
    <t>R. Abbott</t>
  </si>
  <si>
    <t>Author:</t>
  </si>
  <si>
    <t>Check:</t>
  </si>
  <si>
    <t>Date:</t>
  </si>
  <si>
    <t>Revision:</t>
  </si>
  <si>
    <t>Report:</t>
  </si>
  <si>
    <t>Section:</t>
  </si>
  <si>
    <t xml:space="preserve"> </t>
  </si>
  <si>
    <t>Total Report Pages:</t>
  </si>
  <si>
    <t>Section Number:</t>
  </si>
  <si>
    <t>Sheet Name</t>
  </si>
  <si>
    <t>Report Title:</t>
  </si>
  <si>
    <t>IMPORTANT INFORMATION</t>
  </si>
  <si>
    <t>About us:</t>
  </si>
  <si>
    <t xml:space="preserve"> spreadsheets@abbottaerospace.com</t>
  </si>
  <si>
    <t>Proprietary information:</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</si>
  <si>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</si>
  <si>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</si>
  <si>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</si>
  <si>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</si>
  <si>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library.abbottaerospace.com/subscribe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</si>
  <si>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</si>
  <si>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</si>
  <si>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</si>
  <si>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</si>
  <si>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</si>
  <si>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library.abbottaerospace.com/xl-viking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</si>
  <si>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</si>
  <si>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</si>
  <si>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library.abbottaerospace.com/donate</t>
  </si>
  <si>
    <t>Find out more about the Design and Analysis services provided by Abbott Aerospace</t>
  </si>
  <si>
    <t>www.abbottaerospace.com/services/</t>
  </si>
  <si>
    <t>S. Abbott</t>
  </si>
  <si>
    <t xml:space="preserve">Page </t>
  </si>
  <si>
    <t>Title</t>
  </si>
  <si>
    <t>Sub</t>
  </si>
  <si>
    <t>Fig</t>
  </si>
  <si>
    <t>Table</t>
  </si>
  <si>
    <t>Running Counts</t>
  </si>
  <si>
    <t>Total Sheet Pages:</t>
  </si>
  <si>
    <t>AA-SM-026-058</t>
  </si>
  <si>
    <t>No</t>
  </si>
  <si>
    <t>Total Title No:</t>
  </si>
  <si>
    <t>27/08/2017</t>
  </si>
  <si>
    <t>A</t>
  </si>
  <si>
    <t>Total Sub No:</t>
  </si>
  <si>
    <t>FRAMEWORK ANALYSIS - VERTICAL MOMENT, FIXED SUPPORT</t>
  </si>
  <si>
    <t>STANDARD SPREADSHEET METHOD</t>
  </si>
  <si>
    <t>Total Fig No:</t>
  </si>
  <si>
    <t>Total Table No:</t>
  </si>
  <si>
    <t>Document Number:</t>
  </si>
  <si>
    <t>Revision Level :</t>
  </si>
  <si>
    <t>Page:</t>
  </si>
  <si>
    <t>Title:</t>
  </si>
  <si>
    <t>(NASA TM X-73305, 1975)</t>
  </si>
  <si>
    <t>Table B 5.1.4-1</t>
  </si>
  <si>
    <t>Input:</t>
  </si>
  <si>
    <t>a =</t>
  </si>
  <si>
    <t xml:space="preserve">in </t>
  </si>
  <si>
    <t>b =</t>
  </si>
  <si>
    <t>in</t>
  </si>
  <si>
    <t>L =</t>
  </si>
  <si>
    <t>in (total length of beam)</t>
  </si>
  <si>
    <t xml:space="preserve">I₁ = </t>
  </si>
  <si>
    <t>in⁴ (Beam 2nd Moment of Area)</t>
  </si>
  <si>
    <t>I₂ =</t>
  </si>
  <si>
    <t>h =</t>
  </si>
  <si>
    <t>in (Height of Framework)</t>
  </si>
  <si>
    <t>M =</t>
  </si>
  <si>
    <t>inlb</t>
  </si>
  <si>
    <t>Results</t>
  </si>
  <si>
    <t>K =</t>
  </si>
  <si>
    <t>=</t>
  </si>
  <si>
    <r>
      <t>V</t>
    </r>
    <r>
      <rPr>
        <sz val="7"/>
        <rFont val="Calibri"/>
        <family val="2"/>
        <scheme val="minor"/>
      </rPr>
      <t xml:space="preserve"> </t>
    </r>
    <r>
      <rPr>
        <sz val="10"/>
        <rFont val="Calibri"/>
        <family val="2"/>
        <scheme val="minor"/>
      </rPr>
      <t>=</t>
    </r>
  </si>
  <si>
    <r>
      <t>V</t>
    </r>
    <r>
      <rPr>
        <sz val="10"/>
        <rFont val="Calibri"/>
        <family val="2"/>
        <scheme val="minor"/>
      </rPr>
      <t>=</t>
    </r>
  </si>
  <si>
    <t>lb</t>
  </si>
  <si>
    <r>
      <t>H</t>
    </r>
    <r>
      <rPr>
        <sz val="10"/>
        <rFont val="Calibri"/>
        <family val="2"/>
        <scheme val="minor"/>
      </rPr>
      <t xml:space="preserve"> =</t>
    </r>
  </si>
  <si>
    <t>H =</t>
  </si>
  <si>
    <r>
      <rPr>
        <sz val="7"/>
        <rFont val="Calibri"/>
        <family val="2"/>
        <scheme val="minor"/>
      </rPr>
      <t>M</t>
    </r>
    <r>
      <rPr>
        <vertAlign val="subscript"/>
        <sz val="7"/>
        <rFont val="Calibri"/>
        <family val="2"/>
        <scheme val="minor"/>
      </rPr>
      <t>A</t>
    </r>
    <r>
      <rPr>
        <sz val="7"/>
        <rFont val="Calibri"/>
        <family val="2"/>
        <scheme val="minor"/>
      </rPr>
      <t xml:space="preserve"> </t>
    </r>
    <r>
      <rPr>
        <sz val="10"/>
        <rFont val="Calibri"/>
        <family val="2"/>
        <scheme val="minor"/>
      </rPr>
      <t>=</t>
    </r>
  </si>
  <si>
    <r>
      <rPr>
        <sz val="7"/>
        <rFont val="Calibri"/>
        <family val="2"/>
        <scheme val="minor"/>
      </rPr>
      <t>M</t>
    </r>
    <r>
      <rPr>
        <vertAlign val="subscript"/>
        <sz val="7"/>
        <rFont val="Calibri"/>
        <family val="2"/>
        <scheme val="minor"/>
      </rPr>
      <t>E</t>
    </r>
    <r>
      <rPr>
        <sz val="7"/>
        <rFont val="Calibri"/>
        <family val="2"/>
        <scheme val="minor"/>
      </rPr>
      <t xml:space="preserve"> </t>
    </r>
    <r>
      <rPr>
        <sz val="10"/>
        <rFont val="Calibri"/>
        <family val="2"/>
        <scheme val="minor"/>
      </rPr>
      <t>=</t>
    </r>
  </si>
  <si>
    <t>To display formula values or variables using the xln &amp; xlv functions, you need the XL-Viking add-in.</t>
  </si>
  <si>
    <t>The free version is available here:</t>
  </si>
  <si>
    <t>www.XL-Viking.com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</si>
</sst>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23"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1"/>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10"/>
      <color theme="1"/>
      <name val="Calibri"/>
      <family val="2"/>
      <scheme val="minor"/>
    </font>
    <font>
      <sz val="10"/>
      <color theme="10"/>
      <name val="Calibri"/>
      <family val="2"/>
    </font>
    <font>
      <sz val="10"/>
      <color rgb="FF0000FF"/>
      <name val="Calibri"/>
      <family val="2"/>
      <scheme val="minor"/>
    </font>
    <font>
      <sz val="10"/>
      <color indexed="12"/>
      <name val="Calibri"/>
      <family val="2"/>
      <scheme val="minor"/>
    </font>
    <font>
      <sz val="7"/>
      <name val="Calibri"/>
      <family val="2"/>
      <scheme val="minor"/>
    </font>
    <font>
      <vertAlign val="subscript"/>
      <sz val="7"/>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b/>
      <i/>
      <u/>
      <sz val="10"/>
      <color rgb="FF333300"/>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s>
  <cellStyleXfs count="7">
    <xf numFmtId="0" fontId="0" fillId="0" borderId="0"/>
    <xf numFmtId="0" fontId="2" fillId="0" borderId="0"/>
    <xf numFmtId="0" fontId="7" fillId="0" borderId="0"/>
    <xf numFmtId="0" fontId="1" fillId="0" borderId="0"/>
    <xf numFmtId="0" fontId="1" fillId="0" borderId="0"/>
    <xf numFmtId="0" fontId="11" fillId="0" borderId="0" applyNumberFormat="0" applyFill="0" applyBorder="0" applyAlignment="0" applyProtection="0">
      <alignment vertical="top"/>
      <protection locked="0"/>
    </xf>
    <xf numFmtId="0" fontId="1" fillId="0" borderId="0"/>
  </cellStyleXfs>
  <cellXfs count="91">
    <xf numFmtId="0" fontId="0" fillId="0" borderId="0" xfId="0"/>
    <xf numFmtId="0" fontId="5" fillId="0" borderId="0" xfId="3" applyFont="1" applyProtection="1">
      <protection locked="0"/>
    </xf>
    <xf numFmtId="0" fontId="5" fillId="0" borderId="0" xfId="3" applyFont="1" applyAlignment="1" applyProtection="1">
      <alignment horizontal="right"/>
      <protection locked="0"/>
    </xf>
    <xf numFmtId="0" fontId="8" fillId="0" borderId="0" xfId="3" applyFont="1" applyProtection="1">
      <protection locked="0"/>
    </xf>
    <xf numFmtId="0" fontId="8" fillId="0" borderId="0" xfId="3" applyFont="1" applyAlignment="1" applyProtection="1">
      <alignment horizontal="left"/>
      <protection locked="0"/>
    </xf>
    <xf numFmtId="0" fontId="5" fillId="0" borderId="0" xfId="3" applyFont="1"/>
    <xf numFmtId="0" fontId="5" fillId="0" borderId="0" xfId="3" applyFont="1" applyAlignment="1">
      <alignment horizontal="right"/>
    </xf>
    <xf numFmtId="0" fontId="6" fillId="0" borderId="0" xfId="3" applyFont="1" applyAlignment="1">
      <alignment horizontal="left"/>
    </xf>
    <xf numFmtId="14" fontId="8" fillId="0" borderId="0" xfId="3" quotePrefix="1" applyNumberFormat="1" applyFont="1" applyProtection="1">
      <protection locked="0"/>
    </xf>
    <xf numFmtId="0" fontId="9" fillId="0" borderId="0" xfId="3" applyFont="1" applyAlignment="1" applyProtection="1">
      <alignment horizontal="left"/>
      <protection locked="0"/>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5" fillId="0" borderId="0" xfId="3" applyFont="1" applyAlignment="1">
      <alignment horizontal="center"/>
    </xf>
    <xf numFmtId="0" fontId="6" fillId="0" borderId="0" xfId="3" applyFont="1" applyAlignment="1">
      <alignment horizontal="right"/>
    </xf>
    <xf numFmtId="0" fontId="4" fillId="0" borderId="0" xfId="3" applyFont="1"/>
    <xf numFmtId="0" fontId="5" fillId="0" borderId="0" xfId="4" applyFont="1"/>
    <xf numFmtId="0" fontId="3" fillId="0" borderId="0" xfId="3" applyFont="1"/>
    <xf numFmtId="0" fontId="10" fillId="0" borderId="0" xfId="3" applyFont="1"/>
    <xf numFmtId="0" fontId="5" fillId="0" borderId="0" xfId="3" applyFont="1" applyBorder="1" applyAlignment="1"/>
    <xf numFmtId="0" fontId="10" fillId="0" borderId="0" xfId="3" applyFont="1" applyBorder="1" applyAlignment="1"/>
    <xf numFmtId="0" fontId="11" fillId="0" borderId="0" xfId="5" applyFont="1" applyBorder="1" applyAlignment="1" applyProtection="1">
      <alignment horizontal="center"/>
    </xf>
    <xf numFmtId="0" fontId="5" fillId="0" borderId="0" xfId="3" applyFont="1" applyBorder="1" applyAlignment="1">
      <alignment horizontal="center"/>
    </xf>
    <xf numFmtId="0" fontId="5" fillId="0" borderId="0" xfId="3" applyFont="1" applyBorder="1"/>
    <xf numFmtId="0" fontId="5" fillId="0" borderId="0" xfId="3" applyFont="1" applyBorder="1" applyAlignment="1">
      <alignment horizontal="right"/>
    </xf>
    <xf numFmtId="0" fontId="6" fillId="0" borderId="0" xfId="3" applyFont="1" applyBorder="1" applyAlignment="1">
      <alignment horizontal="left"/>
    </xf>
    <xf numFmtId="0" fontId="5" fillId="0" borderId="0" xfId="4" applyFont="1" applyBorder="1" applyAlignment="1">
      <alignment horizontal="center"/>
    </xf>
    <xf numFmtId="1" fontId="5" fillId="0" borderId="0" xfId="4" applyNumberFormat="1" applyFont="1" applyBorder="1" applyAlignment="1">
      <alignment horizontal="center"/>
    </xf>
    <xf numFmtId="0" fontId="3" fillId="0" borderId="0" xfId="3" applyFont="1" applyBorder="1" applyAlignment="1">
      <alignment horizontal="center"/>
    </xf>
    <xf numFmtId="0" fontId="3" fillId="0" borderId="0" xfId="3" applyFont="1" applyBorder="1"/>
    <xf numFmtId="164" fontId="5" fillId="0" borderId="0" xfId="4" applyNumberFormat="1" applyFont="1" applyBorder="1" applyAlignment="1">
      <alignment horizontal="center"/>
    </xf>
    <xf numFmtId="0" fontId="11" fillId="0" borderId="0" xfId="5" applyBorder="1" applyAlignment="1" applyProtection="1">
      <alignment horizontal="center"/>
    </xf>
    <xf numFmtId="0" fontId="5" fillId="0" borderId="0" xfId="3" applyFont="1" applyBorder="1" applyAlignment="1">
      <alignment horizontal="left" vertical="top" wrapText="1"/>
    </xf>
    <xf numFmtId="0" fontId="5" fillId="0" borderId="0" xfId="3" applyFont="1" applyBorder="1" applyAlignment="1">
      <alignment horizontal="left" vertical="top" wrapText="1"/>
    </xf>
    <xf numFmtId="0" fontId="5" fillId="0" borderId="0" xfId="3" applyFont="1" applyBorder="1" applyAlignment="1">
      <alignment horizontal="left" wrapText="1"/>
    </xf>
    <xf numFmtId="0" fontId="11" fillId="0" borderId="0" xfId="5" applyBorder="1" applyAlignment="1" applyProtection="1">
      <alignment horizontal="center"/>
    </xf>
    <xf numFmtId="0" fontId="5" fillId="0" borderId="1" xfId="3" applyFont="1" applyBorder="1" applyAlignment="1">
      <alignment horizontal="center"/>
    </xf>
    <xf numFmtId="0" fontId="5" fillId="0" borderId="2" xfId="3" applyFont="1" applyBorder="1" applyAlignment="1">
      <alignment horizontal="center"/>
    </xf>
    <xf numFmtId="0" fontId="5" fillId="0" borderId="1" xfId="3" applyFont="1" applyBorder="1"/>
    <xf numFmtId="0" fontId="5" fillId="0" borderId="3" xfId="3" applyFont="1" applyBorder="1" applyAlignment="1">
      <alignment horizontal="center"/>
    </xf>
    <xf numFmtId="0" fontId="5" fillId="0" borderId="4" xfId="3" applyFont="1" applyBorder="1" applyAlignment="1">
      <alignment horizontal="center"/>
    </xf>
    <xf numFmtId="0" fontId="5" fillId="0" borderId="3" xfId="3" applyFont="1" applyBorder="1"/>
    <xf numFmtId="0" fontId="5" fillId="0" borderId="3" xfId="4" applyFont="1" applyBorder="1" applyAlignment="1">
      <alignment horizontal="center"/>
    </xf>
    <xf numFmtId="1" fontId="5" fillId="0" borderId="3" xfId="4" applyNumberFormat="1" applyFont="1" applyBorder="1" applyAlignment="1">
      <alignment horizontal="center"/>
    </xf>
    <xf numFmtId="1" fontId="5" fillId="0" borderId="4" xfId="4" applyNumberFormat="1" applyFont="1" applyBorder="1" applyAlignment="1">
      <alignment horizontal="center"/>
    </xf>
    <xf numFmtId="1" fontId="5" fillId="0" borderId="3" xfId="3" applyNumberFormat="1" applyFont="1" applyBorder="1" applyAlignment="1">
      <alignment horizontal="center"/>
    </xf>
    <xf numFmtId="1" fontId="5" fillId="0" borderId="4" xfId="3" applyNumberFormat="1" applyFont="1" applyBorder="1" applyAlignment="1">
      <alignment horizontal="center"/>
    </xf>
    <xf numFmtId="1" fontId="5" fillId="0" borderId="0" xfId="3" applyNumberFormat="1" applyFont="1" applyAlignment="1">
      <alignment horizontal="center"/>
    </xf>
    <xf numFmtId="165" fontId="5" fillId="0" borderId="0" xfId="3" applyNumberFormat="1" applyFont="1" applyAlignment="1">
      <alignment horizontal="center"/>
    </xf>
    <xf numFmtId="0" fontId="5" fillId="0" borderId="3" xfId="3" applyFont="1" applyBorder="1" applyAlignment="1"/>
    <xf numFmtId="0" fontId="5" fillId="0" borderId="0" xfId="3" applyFont="1" applyAlignment="1"/>
    <xf numFmtId="0" fontId="5" fillId="0" borderId="0" xfId="3" applyFont="1" applyBorder="1" applyProtection="1">
      <protection locked="0"/>
    </xf>
    <xf numFmtId="0" fontId="12" fillId="0" borderId="0" xfId="3" applyFont="1"/>
    <xf numFmtId="0" fontId="13" fillId="0" borderId="0" xfId="5" applyFont="1" applyAlignment="1" applyProtection="1">
      <alignment horizontal="left"/>
    </xf>
    <xf numFmtId="0" fontId="1" fillId="0" borderId="0" xfId="3"/>
    <xf numFmtId="0" fontId="6" fillId="0" borderId="0" xfId="3" applyFont="1" applyProtection="1">
      <protection locked="0"/>
    </xf>
    <xf numFmtId="164" fontId="14" fillId="0" borderId="0" xfId="3" applyNumberFormat="1" applyFont="1"/>
    <xf numFmtId="164" fontId="14" fillId="0" borderId="0" xfId="3" applyNumberFormat="1" applyFont="1" applyAlignment="1" applyProtection="1">
      <alignment horizontal="right" vertical="center"/>
      <protection locked="0"/>
    </xf>
    <xf numFmtId="0" fontId="5" fillId="0" borderId="0" xfId="3" quotePrefix="1" applyFont="1" applyAlignment="1" applyProtection="1">
      <alignment horizontal="right" vertical="center"/>
      <protection locked="0"/>
    </xf>
    <xf numFmtId="164" fontId="14" fillId="0" borderId="0" xfId="3" quotePrefix="1" applyNumberFormat="1" applyFont="1" applyAlignment="1" applyProtection="1">
      <alignment vertical="center"/>
      <protection locked="0"/>
    </xf>
    <xf numFmtId="0" fontId="5" fillId="0" borderId="0" xfId="3" applyFont="1" applyAlignment="1" applyProtection="1">
      <alignment horizontal="left" vertical="center"/>
      <protection locked="0"/>
    </xf>
    <xf numFmtId="0" fontId="5" fillId="0" borderId="0" xfId="3" applyFont="1" applyAlignment="1" applyProtection="1">
      <alignment horizontal="right" vertical="center"/>
      <protection locked="0"/>
    </xf>
    <xf numFmtId="164" fontId="15" fillId="0" borderId="0" xfId="3" applyNumberFormat="1" applyFont="1" applyAlignment="1" applyProtection="1">
      <alignment horizontal="right" vertical="center"/>
      <protection locked="0"/>
    </xf>
    <xf numFmtId="0" fontId="5" fillId="0" borderId="0" xfId="3" quotePrefix="1" applyFont="1" applyAlignment="1" applyProtection="1">
      <alignment vertical="center"/>
      <protection locked="0"/>
    </xf>
    <xf numFmtId="164" fontId="5" fillId="0" borderId="0" xfId="3" applyNumberFormat="1" applyFont="1" applyAlignment="1" applyProtection="1">
      <alignment horizontal="right" vertical="center"/>
      <protection locked="0"/>
    </xf>
    <xf numFmtId="164" fontId="5" fillId="0" borderId="0" xfId="3" applyNumberFormat="1" applyFont="1" applyAlignment="1" applyProtection="1">
      <alignment horizontal="left"/>
      <protection locked="0"/>
    </xf>
    <xf numFmtId="0" fontId="5" fillId="0" borderId="0" xfId="3" applyFont="1" applyAlignment="1" applyProtection="1">
      <alignment vertical="center"/>
      <protection locked="0"/>
    </xf>
    <xf numFmtId="164" fontId="5" fillId="0" borderId="0" xfId="3" applyNumberFormat="1" applyFont="1"/>
    <xf numFmtId="0" fontId="5" fillId="0" borderId="0" xfId="3" quotePrefix="1" applyFont="1" applyBorder="1" applyProtection="1">
      <protection locked="0"/>
    </xf>
    <xf numFmtId="1" fontId="5" fillId="0" borderId="0" xfId="3" quotePrefix="1" applyNumberFormat="1" applyFont="1" applyAlignment="1" applyProtection="1">
      <alignment vertical="center"/>
      <protection locked="0"/>
    </xf>
    <xf numFmtId="2" fontId="15" fillId="0" borderId="0" xfId="3" applyNumberFormat="1" applyFont="1" applyAlignment="1" applyProtection="1">
      <alignment horizontal="right" vertical="center"/>
      <protection locked="0"/>
    </xf>
    <xf numFmtId="166" fontId="5" fillId="0" borderId="0" xfId="3" applyNumberFormat="1" applyFont="1" applyAlignment="1" applyProtection="1">
      <alignment horizontal="center" vertical="center"/>
      <protection locked="0"/>
    </xf>
    <xf numFmtId="2" fontId="5" fillId="0" borderId="0" xfId="3" applyNumberFormat="1" applyFont="1"/>
    <xf numFmtId="1" fontId="5" fillId="0" borderId="0" xfId="3" applyNumberFormat="1" applyFont="1" applyFill="1" applyAlignment="1" applyProtection="1">
      <alignment horizontal="right" vertical="center"/>
      <protection locked="0"/>
    </xf>
    <xf numFmtId="2" fontId="5" fillId="0" borderId="0" xfId="3" applyNumberFormat="1" applyFont="1" applyAlignment="1" applyProtection="1">
      <alignment horizontal="right" vertical="center"/>
      <protection locked="0"/>
    </xf>
    <xf numFmtId="0" fontId="5" fillId="0" borderId="0" xfId="3" quotePrefix="1" applyFont="1" applyAlignment="1" applyProtection="1">
      <alignment horizontal="left" vertical="center"/>
      <protection locked="0"/>
    </xf>
    <xf numFmtId="2" fontId="5" fillId="0" borderId="0" xfId="3" applyNumberFormat="1" applyFont="1" applyAlignment="1">
      <alignment horizontal="left" vertical="top" wrapText="1"/>
    </xf>
    <xf numFmtId="2" fontId="5" fillId="0" borderId="0" xfId="3" applyNumberFormat="1" applyFont="1" applyAlignment="1" applyProtection="1">
      <alignment horizontal="left" vertical="center" wrapText="1"/>
      <protection locked="0"/>
    </xf>
    <xf numFmtId="164" fontId="5" fillId="0" borderId="0" xfId="3" applyNumberFormat="1" applyFont="1" applyFill="1" applyAlignment="1" applyProtection="1">
      <alignment horizontal="left"/>
      <protection locked="0"/>
    </xf>
    <xf numFmtId="1" fontId="6" fillId="0" borderId="0" xfId="3" applyNumberFormat="1" applyFont="1" applyBorder="1" applyAlignment="1" applyProtection="1">
      <alignment horizontal="right"/>
      <protection locked="0"/>
    </xf>
    <xf numFmtId="0" fontId="18" fillId="0" borderId="0" xfId="3" applyFont="1" applyAlignment="1">
      <alignment horizontal="centerContinuous"/>
    </xf>
    <xf numFmtId="0" fontId="18" fillId="0" borderId="0" xfId="6" applyFont="1" applyAlignment="1">
      <alignment horizontal="centerContinuous"/>
    </xf>
    <xf numFmtId="0" fontId="19" fillId="0" borderId="0" xfId="6" applyFont="1" applyAlignment="1">
      <alignment horizontal="centerContinuous"/>
    </xf>
    <xf numFmtId="0" fontId="20" fillId="0" borderId="0" xfId="6" applyFont="1" applyBorder="1" applyAlignment="1" applyProtection="1">
      <alignment horizontal="centerContinuous"/>
      <protection locked="0"/>
    </xf>
    <xf numFmtId="0" fontId="18" fillId="0" borderId="0" xfId="6" applyFont="1"/>
    <xf numFmtId="0" fontId="18" fillId="0" borderId="0" xfId="6" applyFont="1" applyBorder="1" applyProtection="1">
      <protection locked="0"/>
    </xf>
    <xf numFmtId="0" fontId="21" fillId="0" borderId="0" xfId="6" applyFont="1" applyBorder="1" applyAlignment="1" applyProtection="1">
      <alignment horizontal="right"/>
      <protection locked="0"/>
    </xf>
    <xf numFmtId="0" fontId="22" fillId="0" borderId="0" xfId="5" applyFont="1" applyBorder="1" applyAlignment="1" applyProtection="1">
      <alignment horizontal="left"/>
      <protection locked="0"/>
    </xf>
    <xf numFmtId="0" fontId="19" fillId="0" borderId="0" xfId="6" applyFont="1"/>
    <xf numFmtId="0" fontId="19" fillId="0" borderId="0" xfId="6" applyFont="1" applyBorder="1" applyProtection="1">
      <protection locked="0"/>
    </xf>
    <xf numFmtId="0" fontId="20" fillId="0" borderId="0" xfId="6" applyFont="1" applyBorder="1" applyProtection="1">
      <protection locked="0"/>
    </xf>
  </cellXfs>
  <cellStyles count="7">
    <cellStyle name="Hyperlink 2" xfId="5" xr:uid="{00000000-0005-0000-0000-000000000000}"/>
    <cellStyle name="Normal" xfId="0" builtinId="0" customBuiltin="1"/>
    <cellStyle name="Normal 2" xfId="1" xr:uid="{00000000-0005-0000-0000-000002000000}"/>
    <cellStyle name="Normal 2 2" xfId="3" xr:uid="{00000000-0005-0000-0000-000003000000}"/>
    <cellStyle name="Normal 3" xfId="2" xr:uid="{00000000-0005-0000-0000-000004000000}"/>
    <cellStyle name="Normal 4" xfId="4" xr:uid="{00000000-0005-0000-0000-000005000000}"/>
    <cellStyle name="Normal 5" xfId="6" xr:uid="{D1026018-DF31-4D89-8DDE-E29693E2569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CA02D12E-A22F-48B2-A9F7-414AAECB81F1}"/>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xdr:from>
      <xdr:col>1</xdr:col>
      <xdr:colOff>574308</xdr:colOff>
      <xdr:row>15</xdr:row>
      <xdr:rowOff>151044</xdr:rowOff>
    </xdr:from>
    <xdr:to>
      <xdr:col>1</xdr:col>
      <xdr:colOff>574308</xdr:colOff>
      <xdr:row>25</xdr:row>
      <xdr:rowOff>148</xdr:rowOff>
    </xdr:to>
    <xdr:cxnSp macro="">
      <xdr:nvCxnSpPr>
        <xdr:cNvPr id="3" name="Straight Connector 2">
          <a:extLst>
            <a:ext uri="{FF2B5EF4-FFF2-40B4-BE49-F238E27FC236}">
              <a16:creationId xmlns:a16="http://schemas.microsoft.com/office/drawing/2014/main" id="{0AF5CA88-82F1-4DB8-BB70-83BA04FAAC61}"/>
            </a:ext>
          </a:extLst>
        </xdr:cNvPr>
        <xdr:cNvCxnSpPr/>
      </xdr:nvCxnSpPr>
      <xdr:spPr>
        <a:xfrm>
          <a:off x="1174383" y="2618019"/>
          <a:ext cx="0" cy="1468354"/>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589834</xdr:colOff>
      <xdr:row>15</xdr:row>
      <xdr:rowOff>137162</xdr:rowOff>
    </xdr:from>
    <xdr:to>
      <xdr:col>3</xdr:col>
      <xdr:colOff>589834</xdr:colOff>
      <xdr:row>24</xdr:row>
      <xdr:rowOff>156356</xdr:rowOff>
    </xdr:to>
    <xdr:cxnSp macro="">
      <xdr:nvCxnSpPr>
        <xdr:cNvPr id="4" name="Straight Connector 3">
          <a:extLst>
            <a:ext uri="{FF2B5EF4-FFF2-40B4-BE49-F238E27FC236}">
              <a16:creationId xmlns:a16="http://schemas.microsoft.com/office/drawing/2014/main" id="{C7663372-76E0-49A4-A611-A4A699DB77D5}"/>
            </a:ext>
          </a:extLst>
        </xdr:cNvPr>
        <xdr:cNvCxnSpPr/>
      </xdr:nvCxnSpPr>
      <xdr:spPr>
        <a:xfrm>
          <a:off x="2390059" y="2604137"/>
          <a:ext cx="0" cy="1476519"/>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560441</xdr:colOff>
      <xdr:row>15</xdr:row>
      <xdr:rowOff>143023</xdr:rowOff>
    </xdr:from>
    <xdr:to>
      <xdr:col>4</xdr:col>
      <xdr:colOff>5200</xdr:colOff>
      <xdr:row>15</xdr:row>
      <xdr:rowOff>143023</xdr:rowOff>
    </xdr:to>
    <xdr:cxnSp macro="">
      <xdr:nvCxnSpPr>
        <xdr:cNvPr id="5" name="Straight Connector 4">
          <a:extLst>
            <a:ext uri="{FF2B5EF4-FFF2-40B4-BE49-F238E27FC236}">
              <a16:creationId xmlns:a16="http://schemas.microsoft.com/office/drawing/2014/main" id="{5AE8A86F-768A-455A-8DAC-908AED7C7C7E}"/>
            </a:ext>
          </a:extLst>
        </xdr:cNvPr>
        <xdr:cNvCxnSpPr/>
      </xdr:nvCxnSpPr>
      <xdr:spPr>
        <a:xfrm>
          <a:off x="1160516" y="2609998"/>
          <a:ext cx="1244984"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583617</xdr:colOff>
      <xdr:row>14</xdr:row>
      <xdr:rowOff>6453</xdr:rowOff>
    </xdr:from>
    <xdr:to>
      <xdr:col>1</xdr:col>
      <xdr:colOff>583617</xdr:colOff>
      <xdr:row>15</xdr:row>
      <xdr:rowOff>107296</xdr:rowOff>
    </xdr:to>
    <xdr:cxnSp macro="">
      <xdr:nvCxnSpPr>
        <xdr:cNvPr id="6" name="Straight Connector 5">
          <a:extLst>
            <a:ext uri="{FF2B5EF4-FFF2-40B4-BE49-F238E27FC236}">
              <a16:creationId xmlns:a16="http://schemas.microsoft.com/office/drawing/2014/main" id="{FC573E52-E8CA-4845-A73A-2331DB2CF735}"/>
            </a:ext>
          </a:extLst>
        </xdr:cNvPr>
        <xdr:cNvCxnSpPr/>
      </xdr:nvCxnSpPr>
      <xdr:spPr>
        <a:xfrm flipV="1">
          <a:off x="1183692" y="2311503"/>
          <a:ext cx="0" cy="262768"/>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1325</xdr:colOff>
      <xdr:row>14</xdr:row>
      <xdr:rowOff>11341</xdr:rowOff>
    </xdr:from>
    <xdr:to>
      <xdr:col>4</xdr:col>
      <xdr:colOff>1325</xdr:colOff>
      <xdr:row>15</xdr:row>
      <xdr:rowOff>112184</xdr:rowOff>
    </xdr:to>
    <xdr:cxnSp macro="">
      <xdr:nvCxnSpPr>
        <xdr:cNvPr id="7" name="Straight Connector 6">
          <a:extLst>
            <a:ext uri="{FF2B5EF4-FFF2-40B4-BE49-F238E27FC236}">
              <a16:creationId xmlns:a16="http://schemas.microsoft.com/office/drawing/2014/main" id="{8505FCAA-9C26-4874-A4E0-577595AEF9E4}"/>
            </a:ext>
          </a:extLst>
        </xdr:cNvPr>
        <xdr:cNvCxnSpPr/>
      </xdr:nvCxnSpPr>
      <xdr:spPr>
        <a:xfrm flipV="1">
          <a:off x="2401625" y="2316391"/>
          <a:ext cx="0" cy="262768"/>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318028</xdr:colOff>
      <xdr:row>15</xdr:row>
      <xdr:rowOff>142347</xdr:rowOff>
    </xdr:from>
    <xdr:to>
      <xdr:col>1</xdr:col>
      <xdr:colOff>537187</xdr:colOff>
      <xdr:row>15</xdr:row>
      <xdr:rowOff>142347</xdr:rowOff>
    </xdr:to>
    <xdr:cxnSp macro="">
      <xdr:nvCxnSpPr>
        <xdr:cNvPr id="8" name="Straight Connector 7">
          <a:extLst>
            <a:ext uri="{FF2B5EF4-FFF2-40B4-BE49-F238E27FC236}">
              <a16:creationId xmlns:a16="http://schemas.microsoft.com/office/drawing/2014/main" id="{F51C99E0-AF96-4892-BD5B-13BAF7C51C4A}"/>
            </a:ext>
          </a:extLst>
        </xdr:cNvPr>
        <xdr:cNvCxnSpPr/>
      </xdr:nvCxnSpPr>
      <xdr:spPr>
        <a:xfrm>
          <a:off x="918103" y="2609322"/>
          <a:ext cx="219159"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248430</xdr:colOff>
      <xdr:row>25</xdr:row>
      <xdr:rowOff>27293</xdr:rowOff>
    </xdr:from>
    <xdr:to>
      <xdr:col>1</xdr:col>
      <xdr:colOff>467289</xdr:colOff>
      <xdr:row>25</xdr:row>
      <xdr:rowOff>27293</xdr:rowOff>
    </xdr:to>
    <xdr:cxnSp macro="">
      <xdr:nvCxnSpPr>
        <xdr:cNvPr id="9" name="Straight Arrow Connector 8">
          <a:extLst>
            <a:ext uri="{FF2B5EF4-FFF2-40B4-BE49-F238E27FC236}">
              <a16:creationId xmlns:a16="http://schemas.microsoft.com/office/drawing/2014/main" id="{439A7946-B63E-48E3-BF3D-96BB477BF5DA}"/>
            </a:ext>
          </a:extLst>
        </xdr:cNvPr>
        <xdr:cNvCxnSpPr/>
      </xdr:nvCxnSpPr>
      <xdr:spPr>
        <a:xfrm>
          <a:off x="848505" y="4113518"/>
          <a:ext cx="218859" cy="0"/>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88190</xdr:colOff>
      <xdr:row>24</xdr:row>
      <xdr:rowOff>151982</xdr:rowOff>
    </xdr:from>
    <xdr:to>
      <xdr:col>4</xdr:col>
      <xdr:colOff>349898</xdr:colOff>
      <xdr:row>24</xdr:row>
      <xdr:rowOff>152245</xdr:rowOff>
    </xdr:to>
    <xdr:cxnSp macro="">
      <xdr:nvCxnSpPr>
        <xdr:cNvPr id="10" name="Straight Arrow Connector 9">
          <a:extLst>
            <a:ext uri="{FF2B5EF4-FFF2-40B4-BE49-F238E27FC236}">
              <a16:creationId xmlns:a16="http://schemas.microsoft.com/office/drawing/2014/main" id="{74E32F5C-FFBB-4178-8CB2-1C951CBA5B2E}"/>
            </a:ext>
          </a:extLst>
        </xdr:cNvPr>
        <xdr:cNvCxnSpPr/>
      </xdr:nvCxnSpPr>
      <xdr:spPr>
        <a:xfrm flipH="1">
          <a:off x="2488490" y="4076282"/>
          <a:ext cx="261708" cy="263"/>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579561</xdr:colOff>
      <xdr:row>25</xdr:row>
      <xdr:rowOff>78853</xdr:rowOff>
    </xdr:from>
    <xdr:to>
      <xdr:col>1</xdr:col>
      <xdr:colOff>581648</xdr:colOff>
      <xdr:row>27</xdr:row>
      <xdr:rowOff>73610</xdr:rowOff>
    </xdr:to>
    <xdr:cxnSp macro="">
      <xdr:nvCxnSpPr>
        <xdr:cNvPr id="11" name="Straight Arrow Connector 10">
          <a:extLst>
            <a:ext uri="{FF2B5EF4-FFF2-40B4-BE49-F238E27FC236}">
              <a16:creationId xmlns:a16="http://schemas.microsoft.com/office/drawing/2014/main" id="{D59D9ED8-BB97-44FF-85C7-07CF335DB519}"/>
            </a:ext>
          </a:extLst>
        </xdr:cNvPr>
        <xdr:cNvCxnSpPr/>
      </xdr:nvCxnSpPr>
      <xdr:spPr>
        <a:xfrm>
          <a:off x="1179636" y="4165078"/>
          <a:ext cx="2087" cy="31860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586600</xdr:colOff>
      <xdr:row>25</xdr:row>
      <xdr:rowOff>62427</xdr:rowOff>
    </xdr:from>
    <xdr:to>
      <xdr:col>3</xdr:col>
      <xdr:colOff>588938</xdr:colOff>
      <xdr:row>27</xdr:row>
      <xdr:rowOff>53736</xdr:rowOff>
    </xdr:to>
    <xdr:cxnSp macro="">
      <xdr:nvCxnSpPr>
        <xdr:cNvPr id="12" name="Straight Arrow Connector 11">
          <a:extLst>
            <a:ext uri="{FF2B5EF4-FFF2-40B4-BE49-F238E27FC236}">
              <a16:creationId xmlns:a16="http://schemas.microsoft.com/office/drawing/2014/main" id="{D1B9C23E-E21B-46ED-B4D3-47560850594A}"/>
            </a:ext>
          </a:extLst>
        </xdr:cNvPr>
        <xdr:cNvCxnSpPr/>
      </xdr:nvCxnSpPr>
      <xdr:spPr>
        <a:xfrm flipH="1" flipV="1">
          <a:off x="2386825" y="4148652"/>
          <a:ext cx="2338" cy="31515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568209</xdr:colOff>
      <xdr:row>26</xdr:row>
      <xdr:rowOff>75394</xdr:rowOff>
    </xdr:from>
    <xdr:to>
      <xdr:col>2</xdr:col>
      <xdr:colOff>265371</xdr:colOff>
      <xdr:row>27</xdr:row>
      <xdr:rowOff>115616</xdr:rowOff>
    </xdr:to>
    <xdr:sp macro="" textlink="">
      <xdr:nvSpPr>
        <xdr:cNvPr id="13" name="TextBox 12">
          <a:extLst>
            <a:ext uri="{FF2B5EF4-FFF2-40B4-BE49-F238E27FC236}">
              <a16:creationId xmlns:a16="http://schemas.microsoft.com/office/drawing/2014/main" id="{678F4342-2A51-4260-86A9-72CED23AE229}"/>
            </a:ext>
          </a:extLst>
        </xdr:cNvPr>
        <xdr:cNvSpPr txBox="1"/>
      </xdr:nvSpPr>
      <xdr:spPr>
        <a:xfrm>
          <a:off x="1168284" y="4323544"/>
          <a:ext cx="297237" cy="202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V</a:t>
          </a:r>
          <a:endParaRPr lang="en-CA" sz="500"/>
        </a:p>
      </xdr:txBody>
    </xdr:sp>
    <xdr:clientData/>
  </xdr:twoCellAnchor>
  <xdr:twoCellAnchor>
    <xdr:from>
      <xdr:col>3</xdr:col>
      <xdr:colOff>572825</xdr:colOff>
      <xdr:row>26</xdr:row>
      <xdr:rowOff>81868</xdr:rowOff>
    </xdr:from>
    <xdr:to>
      <xdr:col>4</xdr:col>
      <xdr:colOff>267764</xdr:colOff>
      <xdr:row>27</xdr:row>
      <xdr:rowOff>119861</xdr:rowOff>
    </xdr:to>
    <xdr:sp macro="" textlink="">
      <xdr:nvSpPr>
        <xdr:cNvPr id="14" name="TextBox 13">
          <a:extLst>
            <a:ext uri="{FF2B5EF4-FFF2-40B4-BE49-F238E27FC236}">
              <a16:creationId xmlns:a16="http://schemas.microsoft.com/office/drawing/2014/main" id="{52D14DB2-2924-4B84-9F2F-03812BCD2A38}"/>
            </a:ext>
          </a:extLst>
        </xdr:cNvPr>
        <xdr:cNvSpPr txBox="1"/>
      </xdr:nvSpPr>
      <xdr:spPr>
        <a:xfrm>
          <a:off x="2373050" y="4330018"/>
          <a:ext cx="295014" cy="199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V</a:t>
          </a:r>
          <a:endParaRPr lang="en-CA" sz="500"/>
        </a:p>
      </xdr:txBody>
    </xdr:sp>
    <xdr:clientData/>
  </xdr:twoCellAnchor>
  <xdr:twoCellAnchor>
    <xdr:from>
      <xdr:col>1</xdr:col>
      <xdr:colOff>502604</xdr:colOff>
      <xdr:row>24</xdr:row>
      <xdr:rowOff>158409</xdr:rowOff>
    </xdr:from>
    <xdr:to>
      <xdr:col>2</xdr:col>
      <xdr:colOff>51109</xdr:colOff>
      <xdr:row>24</xdr:row>
      <xdr:rowOff>158409</xdr:rowOff>
    </xdr:to>
    <xdr:cxnSp macro="">
      <xdr:nvCxnSpPr>
        <xdr:cNvPr id="15" name="Straight Connector 14">
          <a:extLst>
            <a:ext uri="{FF2B5EF4-FFF2-40B4-BE49-F238E27FC236}">
              <a16:creationId xmlns:a16="http://schemas.microsoft.com/office/drawing/2014/main" id="{50AC64BC-46F7-457A-8527-77A93EEC75C1}"/>
            </a:ext>
          </a:extLst>
        </xdr:cNvPr>
        <xdr:cNvCxnSpPr/>
      </xdr:nvCxnSpPr>
      <xdr:spPr>
        <a:xfrm>
          <a:off x="1102679" y="4082709"/>
          <a:ext cx="1485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508122</xdr:colOff>
      <xdr:row>24</xdr:row>
      <xdr:rowOff>158605</xdr:rowOff>
    </xdr:from>
    <xdr:to>
      <xdr:col>4</xdr:col>
      <xdr:colOff>56627</xdr:colOff>
      <xdr:row>24</xdr:row>
      <xdr:rowOff>158605</xdr:rowOff>
    </xdr:to>
    <xdr:cxnSp macro="">
      <xdr:nvCxnSpPr>
        <xdr:cNvPr id="16" name="Straight Connector 15">
          <a:extLst>
            <a:ext uri="{FF2B5EF4-FFF2-40B4-BE49-F238E27FC236}">
              <a16:creationId xmlns:a16="http://schemas.microsoft.com/office/drawing/2014/main" id="{9547CB64-3B47-49E3-9E00-87B20E8871B4}"/>
            </a:ext>
          </a:extLst>
        </xdr:cNvPr>
        <xdr:cNvCxnSpPr/>
      </xdr:nvCxnSpPr>
      <xdr:spPr>
        <a:xfrm>
          <a:off x="2308347" y="4082905"/>
          <a:ext cx="1485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492784</xdr:colOff>
      <xdr:row>25</xdr:row>
      <xdr:rowOff>10261</xdr:rowOff>
    </xdr:from>
    <xdr:to>
      <xdr:col>1</xdr:col>
      <xdr:colOff>517333</xdr:colOff>
      <xdr:row>25</xdr:row>
      <xdr:rowOff>52316</xdr:rowOff>
    </xdr:to>
    <xdr:cxnSp macro="">
      <xdr:nvCxnSpPr>
        <xdr:cNvPr id="17" name="Straight Connector 16">
          <a:extLst>
            <a:ext uri="{FF2B5EF4-FFF2-40B4-BE49-F238E27FC236}">
              <a16:creationId xmlns:a16="http://schemas.microsoft.com/office/drawing/2014/main" id="{7AAF9D87-165D-4476-BF8F-CE138BA784C1}"/>
            </a:ext>
          </a:extLst>
        </xdr:cNvPr>
        <xdr:cNvCxnSpPr/>
      </xdr:nvCxnSpPr>
      <xdr:spPr>
        <a:xfrm flipH="1">
          <a:off x="1092859" y="4096486"/>
          <a:ext cx="24549" cy="4205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534714</xdr:colOff>
      <xdr:row>25</xdr:row>
      <xdr:rowOff>12913</xdr:rowOff>
    </xdr:from>
    <xdr:to>
      <xdr:col>1</xdr:col>
      <xdr:colOff>559263</xdr:colOff>
      <xdr:row>25</xdr:row>
      <xdr:rowOff>54968</xdr:rowOff>
    </xdr:to>
    <xdr:cxnSp macro="">
      <xdr:nvCxnSpPr>
        <xdr:cNvPr id="18" name="Straight Connector 17">
          <a:extLst>
            <a:ext uri="{FF2B5EF4-FFF2-40B4-BE49-F238E27FC236}">
              <a16:creationId xmlns:a16="http://schemas.microsoft.com/office/drawing/2014/main" id="{97D2119B-2B39-4EE2-8E2B-1DFB7201A015}"/>
            </a:ext>
          </a:extLst>
        </xdr:cNvPr>
        <xdr:cNvCxnSpPr/>
      </xdr:nvCxnSpPr>
      <xdr:spPr>
        <a:xfrm flipH="1">
          <a:off x="1134789" y="4099138"/>
          <a:ext cx="24549" cy="4205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584344</xdr:colOff>
      <xdr:row>25</xdr:row>
      <xdr:rowOff>10654</xdr:rowOff>
    </xdr:from>
    <xdr:to>
      <xdr:col>2</xdr:col>
      <xdr:colOff>7314</xdr:colOff>
      <xdr:row>25</xdr:row>
      <xdr:rowOff>52709</xdr:rowOff>
    </xdr:to>
    <xdr:cxnSp macro="">
      <xdr:nvCxnSpPr>
        <xdr:cNvPr id="19" name="Straight Connector 18">
          <a:extLst>
            <a:ext uri="{FF2B5EF4-FFF2-40B4-BE49-F238E27FC236}">
              <a16:creationId xmlns:a16="http://schemas.microsoft.com/office/drawing/2014/main" id="{84EE7B33-8B45-4EBF-A636-3B3DB0FCDC6D}"/>
            </a:ext>
          </a:extLst>
        </xdr:cNvPr>
        <xdr:cNvCxnSpPr/>
      </xdr:nvCxnSpPr>
      <xdr:spPr>
        <a:xfrm flipH="1">
          <a:off x="1184419" y="4096879"/>
          <a:ext cx="23045" cy="4205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19785</xdr:colOff>
      <xdr:row>25</xdr:row>
      <xdr:rowOff>8395</xdr:rowOff>
    </xdr:from>
    <xdr:to>
      <xdr:col>2</xdr:col>
      <xdr:colOff>44334</xdr:colOff>
      <xdr:row>25</xdr:row>
      <xdr:rowOff>50450</xdr:rowOff>
    </xdr:to>
    <xdr:cxnSp macro="">
      <xdr:nvCxnSpPr>
        <xdr:cNvPr id="20" name="Straight Connector 19">
          <a:extLst>
            <a:ext uri="{FF2B5EF4-FFF2-40B4-BE49-F238E27FC236}">
              <a16:creationId xmlns:a16="http://schemas.microsoft.com/office/drawing/2014/main" id="{601E0D64-D18F-43D2-924C-FA21B07152FF}"/>
            </a:ext>
          </a:extLst>
        </xdr:cNvPr>
        <xdr:cNvCxnSpPr/>
      </xdr:nvCxnSpPr>
      <xdr:spPr>
        <a:xfrm flipH="1">
          <a:off x="1219935" y="4094620"/>
          <a:ext cx="24549" cy="4205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500758</xdr:colOff>
      <xdr:row>25</xdr:row>
      <xdr:rowOff>10457</xdr:rowOff>
    </xdr:from>
    <xdr:to>
      <xdr:col>3</xdr:col>
      <xdr:colOff>525307</xdr:colOff>
      <xdr:row>25</xdr:row>
      <xdr:rowOff>52512</xdr:rowOff>
    </xdr:to>
    <xdr:cxnSp macro="">
      <xdr:nvCxnSpPr>
        <xdr:cNvPr id="21" name="Straight Connector 20">
          <a:extLst>
            <a:ext uri="{FF2B5EF4-FFF2-40B4-BE49-F238E27FC236}">
              <a16:creationId xmlns:a16="http://schemas.microsoft.com/office/drawing/2014/main" id="{BD43661D-9E08-4C4D-92AC-F4D0942330E5}"/>
            </a:ext>
          </a:extLst>
        </xdr:cNvPr>
        <xdr:cNvCxnSpPr/>
      </xdr:nvCxnSpPr>
      <xdr:spPr>
        <a:xfrm flipH="1">
          <a:off x="2300983" y="4096682"/>
          <a:ext cx="24549" cy="4205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542688</xdr:colOff>
      <xdr:row>25</xdr:row>
      <xdr:rowOff>13109</xdr:rowOff>
    </xdr:from>
    <xdr:to>
      <xdr:col>3</xdr:col>
      <xdr:colOff>567237</xdr:colOff>
      <xdr:row>25</xdr:row>
      <xdr:rowOff>55164</xdr:rowOff>
    </xdr:to>
    <xdr:cxnSp macro="">
      <xdr:nvCxnSpPr>
        <xdr:cNvPr id="22" name="Straight Connector 21">
          <a:extLst>
            <a:ext uri="{FF2B5EF4-FFF2-40B4-BE49-F238E27FC236}">
              <a16:creationId xmlns:a16="http://schemas.microsoft.com/office/drawing/2014/main" id="{6A3C5661-E0EE-4B8D-917B-81BF18E31733}"/>
            </a:ext>
          </a:extLst>
        </xdr:cNvPr>
        <xdr:cNvCxnSpPr/>
      </xdr:nvCxnSpPr>
      <xdr:spPr>
        <a:xfrm flipH="1">
          <a:off x="2342913" y="4099334"/>
          <a:ext cx="24549" cy="4205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589528</xdr:colOff>
      <xdr:row>25</xdr:row>
      <xdr:rowOff>10850</xdr:rowOff>
    </xdr:from>
    <xdr:to>
      <xdr:col>4</xdr:col>
      <xdr:colOff>15288</xdr:colOff>
      <xdr:row>25</xdr:row>
      <xdr:rowOff>52905</xdr:rowOff>
    </xdr:to>
    <xdr:cxnSp macro="">
      <xdr:nvCxnSpPr>
        <xdr:cNvPr id="23" name="Straight Connector 22">
          <a:extLst>
            <a:ext uri="{FF2B5EF4-FFF2-40B4-BE49-F238E27FC236}">
              <a16:creationId xmlns:a16="http://schemas.microsoft.com/office/drawing/2014/main" id="{291AF9CC-60FC-4FA6-876F-849F92F0997E}"/>
            </a:ext>
          </a:extLst>
        </xdr:cNvPr>
        <xdr:cNvCxnSpPr/>
      </xdr:nvCxnSpPr>
      <xdr:spPr>
        <a:xfrm flipH="1">
          <a:off x="2389753" y="4097075"/>
          <a:ext cx="25835" cy="4205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27759</xdr:colOff>
      <xdr:row>25</xdr:row>
      <xdr:rowOff>8591</xdr:rowOff>
    </xdr:from>
    <xdr:to>
      <xdr:col>4</xdr:col>
      <xdr:colOff>52308</xdr:colOff>
      <xdr:row>25</xdr:row>
      <xdr:rowOff>50646</xdr:rowOff>
    </xdr:to>
    <xdr:cxnSp macro="">
      <xdr:nvCxnSpPr>
        <xdr:cNvPr id="24" name="Straight Connector 23">
          <a:extLst>
            <a:ext uri="{FF2B5EF4-FFF2-40B4-BE49-F238E27FC236}">
              <a16:creationId xmlns:a16="http://schemas.microsoft.com/office/drawing/2014/main" id="{447130AD-6FA6-40EE-8DA6-1CF36A4BAFBC}"/>
            </a:ext>
          </a:extLst>
        </xdr:cNvPr>
        <xdr:cNvCxnSpPr/>
      </xdr:nvCxnSpPr>
      <xdr:spPr>
        <a:xfrm flipH="1">
          <a:off x="2428059" y="4094816"/>
          <a:ext cx="24549" cy="4205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496170</xdr:colOff>
      <xdr:row>13</xdr:row>
      <xdr:rowOff>51676</xdr:rowOff>
    </xdr:from>
    <xdr:to>
      <xdr:col>3</xdr:col>
      <xdr:colOff>59399</xdr:colOff>
      <xdr:row>14</xdr:row>
      <xdr:rowOff>106602</xdr:rowOff>
    </xdr:to>
    <xdr:sp macro="" textlink="">
      <xdr:nvSpPr>
        <xdr:cNvPr id="25" name="TextBox 24">
          <a:extLst>
            <a:ext uri="{FF2B5EF4-FFF2-40B4-BE49-F238E27FC236}">
              <a16:creationId xmlns:a16="http://schemas.microsoft.com/office/drawing/2014/main" id="{FEDC8CC1-35E1-423E-B690-00910401DF8C}"/>
            </a:ext>
          </a:extLst>
        </xdr:cNvPr>
        <xdr:cNvSpPr txBox="1"/>
      </xdr:nvSpPr>
      <xdr:spPr>
        <a:xfrm>
          <a:off x="1696320" y="2194801"/>
          <a:ext cx="163304" cy="216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L</a:t>
          </a:r>
        </a:p>
      </xdr:txBody>
    </xdr:sp>
    <xdr:clientData/>
  </xdr:twoCellAnchor>
  <xdr:twoCellAnchor>
    <xdr:from>
      <xdr:col>1</xdr:col>
      <xdr:colOff>582823</xdr:colOff>
      <xdr:row>14</xdr:row>
      <xdr:rowOff>75685</xdr:rowOff>
    </xdr:from>
    <xdr:to>
      <xdr:col>3</xdr:col>
      <xdr:colOff>596145</xdr:colOff>
      <xdr:row>14</xdr:row>
      <xdr:rowOff>75685</xdr:rowOff>
    </xdr:to>
    <xdr:cxnSp macro="">
      <xdr:nvCxnSpPr>
        <xdr:cNvPr id="26" name="Straight Arrow Connector 25">
          <a:extLst>
            <a:ext uri="{FF2B5EF4-FFF2-40B4-BE49-F238E27FC236}">
              <a16:creationId xmlns:a16="http://schemas.microsoft.com/office/drawing/2014/main" id="{8D29C92A-44B8-41C5-B3B7-35DBAA9E9A4B}"/>
            </a:ext>
          </a:extLst>
        </xdr:cNvPr>
        <xdr:cNvCxnSpPr/>
      </xdr:nvCxnSpPr>
      <xdr:spPr>
        <a:xfrm flipH="1">
          <a:off x="1182898" y="2380735"/>
          <a:ext cx="1213472"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152460</xdr:colOff>
      <xdr:row>16</xdr:row>
      <xdr:rowOff>117391</xdr:rowOff>
    </xdr:from>
    <xdr:to>
      <xdr:col>1</xdr:col>
      <xdr:colOff>411596</xdr:colOff>
      <xdr:row>18</xdr:row>
      <xdr:rowOff>73947</xdr:rowOff>
    </xdr:to>
    <xdr:sp macro="" textlink="">
      <xdr:nvSpPr>
        <xdr:cNvPr id="27" name="TextBox 26">
          <a:extLst>
            <a:ext uri="{FF2B5EF4-FFF2-40B4-BE49-F238E27FC236}">
              <a16:creationId xmlns:a16="http://schemas.microsoft.com/office/drawing/2014/main" id="{DAF5E6E2-062F-45A1-BC81-1FEB8F3E44BA}"/>
            </a:ext>
          </a:extLst>
        </xdr:cNvPr>
        <xdr:cNvSpPr txBox="1"/>
      </xdr:nvSpPr>
      <xdr:spPr>
        <a:xfrm>
          <a:off x="752535" y="2746291"/>
          <a:ext cx="259136" cy="280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b</a:t>
          </a:r>
        </a:p>
      </xdr:txBody>
    </xdr:sp>
    <xdr:clientData/>
  </xdr:twoCellAnchor>
  <xdr:twoCellAnchor>
    <xdr:from>
      <xdr:col>2</xdr:col>
      <xdr:colOff>44941</xdr:colOff>
      <xdr:row>18</xdr:row>
      <xdr:rowOff>54781</xdr:rowOff>
    </xdr:from>
    <xdr:to>
      <xdr:col>2</xdr:col>
      <xdr:colOff>304900</xdr:colOff>
      <xdr:row>19</xdr:row>
      <xdr:rowOff>137582</xdr:rowOff>
    </xdr:to>
    <xdr:sp macro="" textlink="">
      <xdr:nvSpPr>
        <xdr:cNvPr id="28" name="TextBox 27">
          <a:extLst>
            <a:ext uri="{FF2B5EF4-FFF2-40B4-BE49-F238E27FC236}">
              <a16:creationId xmlns:a16="http://schemas.microsoft.com/office/drawing/2014/main" id="{95AC892C-E457-4B4C-801B-7D48616D2599}"/>
            </a:ext>
          </a:extLst>
        </xdr:cNvPr>
        <xdr:cNvSpPr txBox="1"/>
      </xdr:nvSpPr>
      <xdr:spPr>
        <a:xfrm>
          <a:off x="1245091" y="3007531"/>
          <a:ext cx="259959" cy="244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M</a:t>
          </a:r>
        </a:p>
      </xdr:txBody>
    </xdr:sp>
    <xdr:clientData/>
  </xdr:twoCellAnchor>
  <xdr:twoCellAnchor>
    <xdr:from>
      <xdr:col>1</xdr:col>
      <xdr:colOff>357161</xdr:colOff>
      <xdr:row>15</xdr:row>
      <xdr:rowOff>138237</xdr:rowOff>
    </xdr:from>
    <xdr:to>
      <xdr:col>1</xdr:col>
      <xdr:colOff>357794</xdr:colOff>
      <xdr:row>18</xdr:row>
      <xdr:rowOff>152457</xdr:rowOff>
    </xdr:to>
    <xdr:cxnSp macro="">
      <xdr:nvCxnSpPr>
        <xdr:cNvPr id="29" name="Straight Arrow Connector 28">
          <a:extLst>
            <a:ext uri="{FF2B5EF4-FFF2-40B4-BE49-F238E27FC236}">
              <a16:creationId xmlns:a16="http://schemas.microsoft.com/office/drawing/2014/main" id="{F50D2355-3A5C-4EE3-8240-30CA00EF65EE}"/>
            </a:ext>
          </a:extLst>
        </xdr:cNvPr>
        <xdr:cNvCxnSpPr/>
      </xdr:nvCxnSpPr>
      <xdr:spPr>
        <a:xfrm flipH="1" flipV="1">
          <a:off x="957236" y="2605212"/>
          <a:ext cx="633" cy="499995"/>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156549</xdr:colOff>
      <xdr:row>20</xdr:row>
      <xdr:rowOff>147434</xdr:rowOff>
    </xdr:from>
    <xdr:to>
      <xdr:col>1</xdr:col>
      <xdr:colOff>396899</xdr:colOff>
      <xdr:row>22</xdr:row>
      <xdr:rowOff>112956</xdr:rowOff>
    </xdr:to>
    <xdr:sp macro="" textlink="">
      <xdr:nvSpPr>
        <xdr:cNvPr id="30" name="TextBox 29">
          <a:extLst>
            <a:ext uri="{FF2B5EF4-FFF2-40B4-BE49-F238E27FC236}">
              <a16:creationId xmlns:a16="http://schemas.microsoft.com/office/drawing/2014/main" id="{8A5D1304-255C-4197-AB61-37E9932C12B8}"/>
            </a:ext>
          </a:extLst>
        </xdr:cNvPr>
        <xdr:cNvSpPr txBox="1"/>
      </xdr:nvSpPr>
      <xdr:spPr>
        <a:xfrm>
          <a:off x="756624" y="3424034"/>
          <a:ext cx="240350" cy="289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a</a:t>
          </a:r>
        </a:p>
      </xdr:txBody>
    </xdr:sp>
    <xdr:clientData/>
  </xdr:twoCellAnchor>
  <xdr:twoCellAnchor>
    <xdr:from>
      <xdr:col>1</xdr:col>
      <xdr:colOff>286875</xdr:colOff>
      <xdr:row>18</xdr:row>
      <xdr:rowOff>153352</xdr:rowOff>
    </xdr:from>
    <xdr:to>
      <xdr:col>1</xdr:col>
      <xdr:colOff>524262</xdr:colOff>
      <xdr:row>18</xdr:row>
      <xdr:rowOff>153425</xdr:rowOff>
    </xdr:to>
    <xdr:cxnSp macro="">
      <xdr:nvCxnSpPr>
        <xdr:cNvPr id="31" name="Straight Arrow Connector 30">
          <a:extLst>
            <a:ext uri="{FF2B5EF4-FFF2-40B4-BE49-F238E27FC236}">
              <a16:creationId xmlns:a16="http://schemas.microsoft.com/office/drawing/2014/main" id="{48EECC7D-B1F7-4B5C-8A3A-60CA8B5070C0}"/>
            </a:ext>
          </a:extLst>
        </xdr:cNvPr>
        <xdr:cNvCxnSpPr/>
      </xdr:nvCxnSpPr>
      <xdr:spPr>
        <a:xfrm>
          <a:off x="886950" y="3106102"/>
          <a:ext cx="237387" cy="73"/>
        </a:xfrm>
        <a:prstGeom prst="straightConnector1">
          <a:avLst/>
        </a:prstGeom>
        <a:ln w="9525">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353936</xdr:colOff>
      <xdr:row>18</xdr:row>
      <xdr:rowOff>145796</xdr:rowOff>
    </xdr:from>
    <xdr:to>
      <xdr:col>1</xdr:col>
      <xdr:colOff>357267</xdr:colOff>
      <xdr:row>24</xdr:row>
      <xdr:rowOff>142468</xdr:rowOff>
    </xdr:to>
    <xdr:cxnSp macro="">
      <xdr:nvCxnSpPr>
        <xdr:cNvPr id="32" name="Straight Arrow Connector 31">
          <a:extLst>
            <a:ext uri="{FF2B5EF4-FFF2-40B4-BE49-F238E27FC236}">
              <a16:creationId xmlns:a16="http://schemas.microsoft.com/office/drawing/2014/main" id="{439B3A77-9B3B-4BFF-8D61-3DEB6349F7CC}"/>
            </a:ext>
          </a:extLst>
        </xdr:cNvPr>
        <xdr:cNvCxnSpPr/>
      </xdr:nvCxnSpPr>
      <xdr:spPr>
        <a:xfrm flipH="1" flipV="1">
          <a:off x="954011" y="3098546"/>
          <a:ext cx="3331" cy="968222"/>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6661</xdr:colOff>
      <xdr:row>24</xdr:row>
      <xdr:rowOff>29293</xdr:rowOff>
    </xdr:from>
    <xdr:to>
      <xdr:col>1</xdr:col>
      <xdr:colOff>349694</xdr:colOff>
      <xdr:row>25</xdr:row>
      <xdr:rowOff>67767</xdr:rowOff>
    </xdr:to>
    <xdr:sp macro="" textlink="">
      <xdr:nvSpPr>
        <xdr:cNvPr id="33" name="TextBox 32">
          <a:extLst>
            <a:ext uri="{FF2B5EF4-FFF2-40B4-BE49-F238E27FC236}">
              <a16:creationId xmlns:a16="http://schemas.microsoft.com/office/drawing/2014/main" id="{B2ED72F4-610B-4B03-97D5-F9D75065B789}"/>
            </a:ext>
          </a:extLst>
        </xdr:cNvPr>
        <xdr:cNvSpPr txBox="1"/>
      </xdr:nvSpPr>
      <xdr:spPr>
        <a:xfrm>
          <a:off x="606736" y="3953593"/>
          <a:ext cx="343033" cy="200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endParaRPr lang="en-CA" sz="1000" baseline="-25000"/>
        </a:p>
      </xdr:txBody>
    </xdr:sp>
    <xdr:clientData/>
  </xdr:twoCellAnchor>
  <xdr:twoCellAnchor>
    <xdr:from>
      <xdr:col>1</xdr:col>
      <xdr:colOff>513819</xdr:colOff>
      <xdr:row>15</xdr:row>
      <xdr:rowOff>100881</xdr:rowOff>
    </xdr:from>
    <xdr:to>
      <xdr:col>2</xdr:col>
      <xdr:colOff>107127</xdr:colOff>
      <xdr:row>16</xdr:row>
      <xdr:rowOff>151984</xdr:rowOff>
    </xdr:to>
    <xdr:sp macro="" textlink="">
      <xdr:nvSpPr>
        <xdr:cNvPr id="34" name="TextBox 33">
          <a:extLst>
            <a:ext uri="{FF2B5EF4-FFF2-40B4-BE49-F238E27FC236}">
              <a16:creationId xmlns:a16="http://schemas.microsoft.com/office/drawing/2014/main" id="{EF8F36DA-4FB8-4821-A97F-97A2B472635C}"/>
            </a:ext>
          </a:extLst>
        </xdr:cNvPr>
        <xdr:cNvSpPr txBox="1"/>
      </xdr:nvSpPr>
      <xdr:spPr>
        <a:xfrm>
          <a:off x="1113894" y="2567856"/>
          <a:ext cx="193383" cy="213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C</a:t>
          </a:r>
        </a:p>
      </xdr:txBody>
    </xdr:sp>
    <xdr:clientData/>
  </xdr:twoCellAnchor>
  <xdr:twoCellAnchor>
    <xdr:from>
      <xdr:col>3</xdr:col>
      <xdr:colOff>382851</xdr:colOff>
      <xdr:row>15</xdr:row>
      <xdr:rowOff>115336</xdr:rowOff>
    </xdr:from>
    <xdr:to>
      <xdr:col>3</xdr:col>
      <xdr:colOff>558312</xdr:colOff>
      <xdr:row>16</xdr:row>
      <xdr:rowOff>154118</xdr:rowOff>
    </xdr:to>
    <xdr:sp macro="" textlink="">
      <xdr:nvSpPr>
        <xdr:cNvPr id="35" name="TextBox 34">
          <a:extLst>
            <a:ext uri="{FF2B5EF4-FFF2-40B4-BE49-F238E27FC236}">
              <a16:creationId xmlns:a16="http://schemas.microsoft.com/office/drawing/2014/main" id="{DBAC277A-4651-4FB2-8E0C-882CEC2042F6}"/>
            </a:ext>
          </a:extLst>
        </xdr:cNvPr>
        <xdr:cNvSpPr txBox="1"/>
      </xdr:nvSpPr>
      <xdr:spPr>
        <a:xfrm>
          <a:off x="2183076" y="2582311"/>
          <a:ext cx="175461" cy="2007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D</a:t>
          </a:r>
        </a:p>
      </xdr:txBody>
    </xdr:sp>
    <xdr:clientData/>
  </xdr:twoCellAnchor>
  <xdr:twoCellAnchor>
    <xdr:from>
      <xdr:col>2</xdr:col>
      <xdr:colOff>35263</xdr:colOff>
      <xdr:row>21</xdr:row>
      <xdr:rowOff>50549</xdr:rowOff>
    </xdr:from>
    <xdr:to>
      <xdr:col>2</xdr:col>
      <xdr:colOff>373888</xdr:colOff>
      <xdr:row>23</xdr:row>
      <xdr:rowOff>48467</xdr:rowOff>
    </xdr:to>
    <xdr:sp macro="" textlink="">
      <xdr:nvSpPr>
        <xdr:cNvPr id="36" name="TextBox 35">
          <a:extLst>
            <a:ext uri="{FF2B5EF4-FFF2-40B4-BE49-F238E27FC236}">
              <a16:creationId xmlns:a16="http://schemas.microsoft.com/office/drawing/2014/main" id="{9D35E99D-A0D6-4DAC-8C71-B51811AFFF34}"/>
            </a:ext>
          </a:extLst>
        </xdr:cNvPr>
        <xdr:cNvSpPr txBox="1"/>
      </xdr:nvSpPr>
      <xdr:spPr>
        <a:xfrm>
          <a:off x="1235413" y="3489074"/>
          <a:ext cx="338625" cy="321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I</a:t>
          </a:r>
          <a:r>
            <a:rPr lang="en-CA" sz="1000" baseline="-25000"/>
            <a:t>1</a:t>
          </a:r>
        </a:p>
      </xdr:txBody>
    </xdr:sp>
    <xdr:clientData/>
  </xdr:twoCellAnchor>
  <xdr:twoCellAnchor>
    <xdr:from>
      <xdr:col>3</xdr:col>
      <xdr:colOff>306398</xdr:colOff>
      <xdr:row>21</xdr:row>
      <xdr:rowOff>71486</xdr:rowOff>
    </xdr:from>
    <xdr:to>
      <xdr:col>3</xdr:col>
      <xdr:colOff>587800</xdr:colOff>
      <xdr:row>23</xdr:row>
      <xdr:rowOff>64436</xdr:rowOff>
    </xdr:to>
    <xdr:sp macro="" textlink="">
      <xdr:nvSpPr>
        <xdr:cNvPr id="37" name="TextBox 36">
          <a:extLst>
            <a:ext uri="{FF2B5EF4-FFF2-40B4-BE49-F238E27FC236}">
              <a16:creationId xmlns:a16="http://schemas.microsoft.com/office/drawing/2014/main" id="{51ACA094-710D-48DC-9701-3667B7A91A18}"/>
            </a:ext>
          </a:extLst>
        </xdr:cNvPr>
        <xdr:cNvSpPr txBox="1"/>
      </xdr:nvSpPr>
      <xdr:spPr>
        <a:xfrm>
          <a:off x="2106623" y="3510011"/>
          <a:ext cx="281402" cy="316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000">
              <a:solidFill>
                <a:schemeClr val="dk1"/>
              </a:solidFill>
              <a:effectLst/>
              <a:latin typeface="+mn-lt"/>
              <a:ea typeface="+mn-ea"/>
              <a:cs typeface="+mn-cs"/>
            </a:rPr>
            <a:t>I</a:t>
          </a:r>
          <a:r>
            <a:rPr lang="en-CA" sz="1000" baseline="-25000">
              <a:solidFill>
                <a:schemeClr val="dk1"/>
              </a:solidFill>
              <a:effectLst/>
              <a:latin typeface="+mn-lt"/>
              <a:ea typeface="+mn-ea"/>
              <a:cs typeface="+mn-cs"/>
            </a:rPr>
            <a:t>1</a:t>
          </a:r>
          <a:endParaRPr lang="en-CA" sz="1000" baseline="-25000">
            <a:effectLst/>
          </a:endParaRPr>
        </a:p>
        <a:p>
          <a:endParaRPr lang="en-CA" sz="500"/>
        </a:p>
      </xdr:txBody>
    </xdr:sp>
    <xdr:clientData/>
  </xdr:twoCellAnchor>
  <xdr:twoCellAnchor>
    <xdr:from>
      <xdr:col>2</xdr:col>
      <xdr:colOff>13444</xdr:colOff>
      <xdr:row>21</xdr:row>
      <xdr:rowOff>13246</xdr:rowOff>
    </xdr:from>
    <xdr:to>
      <xdr:col>2</xdr:col>
      <xdr:colOff>102741</xdr:colOff>
      <xdr:row>21</xdr:row>
      <xdr:rowOff>138261</xdr:rowOff>
    </xdr:to>
    <xdr:cxnSp macro="">
      <xdr:nvCxnSpPr>
        <xdr:cNvPr id="38" name="Straight Arrow Connector 37">
          <a:extLst>
            <a:ext uri="{FF2B5EF4-FFF2-40B4-BE49-F238E27FC236}">
              <a16:creationId xmlns:a16="http://schemas.microsoft.com/office/drawing/2014/main" id="{9737C7D7-0F2A-4CFF-9F4E-3C5D80B45FFE}"/>
            </a:ext>
          </a:extLst>
        </xdr:cNvPr>
        <xdr:cNvCxnSpPr/>
      </xdr:nvCxnSpPr>
      <xdr:spPr>
        <a:xfrm flipH="1" flipV="1">
          <a:off x="1213594" y="3451771"/>
          <a:ext cx="89297" cy="12501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448892</xdr:colOff>
      <xdr:row>16</xdr:row>
      <xdr:rowOff>101330</xdr:rowOff>
    </xdr:from>
    <xdr:to>
      <xdr:col>3</xdr:col>
      <xdr:colOff>158481</xdr:colOff>
      <xdr:row>17</xdr:row>
      <xdr:rowOff>153110</xdr:rowOff>
    </xdr:to>
    <xdr:sp macro="" textlink="">
      <xdr:nvSpPr>
        <xdr:cNvPr id="39" name="TextBox 38">
          <a:extLst>
            <a:ext uri="{FF2B5EF4-FFF2-40B4-BE49-F238E27FC236}">
              <a16:creationId xmlns:a16="http://schemas.microsoft.com/office/drawing/2014/main" id="{2FE3E867-0EFA-4B2D-BE79-0F42ED32B8DC}"/>
            </a:ext>
          </a:extLst>
        </xdr:cNvPr>
        <xdr:cNvSpPr txBox="1"/>
      </xdr:nvSpPr>
      <xdr:spPr>
        <a:xfrm>
          <a:off x="1649042" y="2730230"/>
          <a:ext cx="309664" cy="213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I</a:t>
          </a:r>
          <a:r>
            <a:rPr lang="en-CA" sz="1000" baseline="-25000"/>
            <a:t>2</a:t>
          </a:r>
        </a:p>
      </xdr:txBody>
    </xdr:sp>
    <xdr:clientData/>
  </xdr:twoCellAnchor>
  <xdr:twoCellAnchor>
    <xdr:from>
      <xdr:col>2</xdr:col>
      <xdr:colOff>306399</xdr:colOff>
      <xdr:row>15</xdr:row>
      <xdr:rowOff>159119</xdr:rowOff>
    </xdr:from>
    <xdr:to>
      <xdr:col>2</xdr:col>
      <xdr:colOff>307397</xdr:colOff>
      <xdr:row>24</xdr:row>
      <xdr:rowOff>145796</xdr:rowOff>
    </xdr:to>
    <xdr:cxnSp macro="">
      <xdr:nvCxnSpPr>
        <xdr:cNvPr id="40" name="Straight Arrow Connector 39">
          <a:extLst>
            <a:ext uri="{FF2B5EF4-FFF2-40B4-BE49-F238E27FC236}">
              <a16:creationId xmlns:a16="http://schemas.microsoft.com/office/drawing/2014/main" id="{141441BB-ABF6-417B-A71D-9AF89C305839}"/>
            </a:ext>
          </a:extLst>
        </xdr:cNvPr>
        <xdr:cNvCxnSpPr/>
      </xdr:nvCxnSpPr>
      <xdr:spPr>
        <a:xfrm>
          <a:off x="1506549" y="2626094"/>
          <a:ext cx="998" cy="1444002"/>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542053</xdr:colOff>
      <xdr:row>23</xdr:row>
      <xdr:rowOff>115224</xdr:rowOff>
    </xdr:from>
    <xdr:to>
      <xdr:col>2</xdr:col>
      <xdr:colOff>201159</xdr:colOff>
      <xdr:row>24</xdr:row>
      <xdr:rowOff>139131</xdr:rowOff>
    </xdr:to>
    <xdr:sp macro="" textlink="">
      <xdr:nvSpPr>
        <xdr:cNvPr id="41" name="TextBox 40">
          <a:extLst>
            <a:ext uri="{FF2B5EF4-FFF2-40B4-BE49-F238E27FC236}">
              <a16:creationId xmlns:a16="http://schemas.microsoft.com/office/drawing/2014/main" id="{C07C48D7-5265-457C-AF6D-F5381BF71EB5}"/>
            </a:ext>
          </a:extLst>
        </xdr:cNvPr>
        <xdr:cNvSpPr txBox="1"/>
      </xdr:nvSpPr>
      <xdr:spPr>
        <a:xfrm>
          <a:off x="1142128" y="3877599"/>
          <a:ext cx="259181" cy="185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3</xdr:col>
      <xdr:colOff>386924</xdr:colOff>
      <xdr:row>23</xdr:row>
      <xdr:rowOff>119054</xdr:rowOff>
    </xdr:from>
    <xdr:to>
      <xdr:col>4</xdr:col>
      <xdr:colOff>33496</xdr:colOff>
      <xdr:row>24</xdr:row>
      <xdr:rowOff>129487</xdr:rowOff>
    </xdr:to>
    <xdr:sp macro="" textlink="">
      <xdr:nvSpPr>
        <xdr:cNvPr id="42" name="TextBox 41">
          <a:extLst>
            <a:ext uri="{FF2B5EF4-FFF2-40B4-BE49-F238E27FC236}">
              <a16:creationId xmlns:a16="http://schemas.microsoft.com/office/drawing/2014/main" id="{ECED1C8D-8B81-4541-9F80-604206885E7B}"/>
            </a:ext>
          </a:extLst>
        </xdr:cNvPr>
        <xdr:cNvSpPr txBox="1"/>
      </xdr:nvSpPr>
      <xdr:spPr>
        <a:xfrm>
          <a:off x="2187149" y="3881429"/>
          <a:ext cx="246647" cy="172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E</a:t>
          </a:r>
        </a:p>
      </xdr:txBody>
    </xdr:sp>
    <xdr:clientData/>
  </xdr:twoCellAnchor>
  <xdr:twoCellAnchor>
    <xdr:from>
      <xdr:col>3</xdr:col>
      <xdr:colOff>47282</xdr:colOff>
      <xdr:row>15</xdr:row>
      <xdr:rowOff>155806</xdr:rowOff>
    </xdr:from>
    <xdr:to>
      <xdr:col>3</xdr:col>
      <xdr:colOff>178251</xdr:colOff>
      <xdr:row>17</xdr:row>
      <xdr:rowOff>24430</xdr:rowOff>
    </xdr:to>
    <xdr:cxnSp macro="">
      <xdr:nvCxnSpPr>
        <xdr:cNvPr id="43" name="Straight Arrow Connector 42">
          <a:extLst>
            <a:ext uri="{FF2B5EF4-FFF2-40B4-BE49-F238E27FC236}">
              <a16:creationId xmlns:a16="http://schemas.microsoft.com/office/drawing/2014/main" id="{C4E34205-3422-4B17-B8B7-53F9EECEFE54}"/>
            </a:ext>
          </a:extLst>
        </xdr:cNvPr>
        <xdr:cNvCxnSpPr/>
      </xdr:nvCxnSpPr>
      <xdr:spPr>
        <a:xfrm flipV="1">
          <a:off x="1847507" y="2622781"/>
          <a:ext cx="130969" cy="19247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486241</xdr:colOff>
      <xdr:row>21</xdr:row>
      <xdr:rowOff>56609</xdr:rowOff>
    </xdr:from>
    <xdr:to>
      <xdr:col>3</xdr:col>
      <xdr:colOff>555921</xdr:colOff>
      <xdr:row>22</xdr:row>
      <xdr:rowOff>5359</xdr:rowOff>
    </xdr:to>
    <xdr:cxnSp macro="">
      <xdr:nvCxnSpPr>
        <xdr:cNvPr id="44" name="Straight Arrow Connector 43">
          <a:extLst>
            <a:ext uri="{FF2B5EF4-FFF2-40B4-BE49-F238E27FC236}">
              <a16:creationId xmlns:a16="http://schemas.microsoft.com/office/drawing/2014/main" id="{C4DA053E-6126-4251-8A30-F5166E1349E3}"/>
            </a:ext>
          </a:extLst>
        </xdr:cNvPr>
        <xdr:cNvCxnSpPr/>
      </xdr:nvCxnSpPr>
      <xdr:spPr>
        <a:xfrm flipV="1">
          <a:off x="2286466" y="3495134"/>
          <a:ext cx="69680" cy="1106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259301</xdr:colOff>
      <xdr:row>19</xdr:row>
      <xdr:rowOff>114388</xdr:rowOff>
    </xdr:from>
    <xdr:to>
      <xdr:col>2</xdr:col>
      <xdr:colOff>484893</xdr:colOff>
      <xdr:row>21</xdr:row>
      <xdr:rowOff>37687</xdr:rowOff>
    </xdr:to>
    <xdr:sp macro="" textlink="">
      <xdr:nvSpPr>
        <xdr:cNvPr id="45" name="TextBox 44">
          <a:extLst>
            <a:ext uri="{FF2B5EF4-FFF2-40B4-BE49-F238E27FC236}">
              <a16:creationId xmlns:a16="http://schemas.microsoft.com/office/drawing/2014/main" id="{03576BD2-03F3-484E-8398-0659B8D5F7AE}"/>
            </a:ext>
          </a:extLst>
        </xdr:cNvPr>
        <xdr:cNvSpPr txBox="1"/>
      </xdr:nvSpPr>
      <xdr:spPr>
        <a:xfrm>
          <a:off x="1459451" y="3229063"/>
          <a:ext cx="225592" cy="247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h</a:t>
          </a:r>
        </a:p>
      </xdr:txBody>
    </xdr:sp>
    <xdr:clientData/>
  </xdr:twoCellAnchor>
  <xdr:twoCellAnchor>
    <xdr:from>
      <xdr:col>2</xdr:col>
      <xdr:colOff>78739</xdr:colOff>
      <xdr:row>24</xdr:row>
      <xdr:rowOff>142466</xdr:rowOff>
    </xdr:from>
    <xdr:to>
      <xdr:col>2</xdr:col>
      <xdr:colOff>386329</xdr:colOff>
      <xdr:row>24</xdr:row>
      <xdr:rowOff>143434</xdr:rowOff>
    </xdr:to>
    <xdr:cxnSp macro="">
      <xdr:nvCxnSpPr>
        <xdr:cNvPr id="46" name="Straight Connector 45">
          <a:extLst>
            <a:ext uri="{FF2B5EF4-FFF2-40B4-BE49-F238E27FC236}">
              <a16:creationId xmlns:a16="http://schemas.microsoft.com/office/drawing/2014/main" id="{86C98875-F832-4FBA-8360-2580EEE18194}"/>
            </a:ext>
          </a:extLst>
        </xdr:cNvPr>
        <xdr:cNvCxnSpPr/>
      </xdr:nvCxnSpPr>
      <xdr:spPr>
        <a:xfrm flipV="1">
          <a:off x="1278889" y="4066766"/>
          <a:ext cx="307590" cy="968"/>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305342</xdr:colOff>
      <xdr:row>23</xdr:row>
      <xdr:rowOff>35466</xdr:rowOff>
    </xdr:from>
    <xdr:to>
      <xdr:col>5</xdr:col>
      <xdr:colOff>114842</xdr:colOff>
      <xdr:row>24</xdr:row>
      <xdr:rowOff>105597</xdr:rowOff>
    </xdr:to>
    <xdr:sp macro="" textlink="">
      <xdr:nvSpPr>
        <xdr:cNvPr id="47" name="TextBox 46">
          <a:extLst>
            <a:ext uri="{FF2B5EF4-FFF2-40B4-BE49-F238E27FC236}">
              <a16:creationId xmlns:a16="http://schemas.microsoft.com/office/drawing/2014/main" id="{99E62482-2DE3-4C34-9860-698E81F3014B}"/>
            </a:ext>
          </a:extLst>
        </xdr:cNvPr>
        <xdr:cNvSpPr txBox="1"/>
      </xdr:nvSpPr>
      <xdr:spPr>
        <a:xfrm>
          <a:off x="2705642" y="3797841"/>
          <a:ext cx="409575" cy="2320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000">
              <a:solidFill>
                <a:schemeClr val="dk1"/>
              </a:solidFill>
              <a:effectLst/>
              <a:latin typeface="+mn-lt"/>
              <a:ea typeface="+mn-ea"/>
              <a:cs typeface="+mn-cs"/>
            </a:rPr>
            <a:t>H</a:t>
          </a:r>
          <a:endParaRPr lang="en-CA" sz="700">
            <a:effectLst/>
          </a:endParaRPr>
        </a:p>
        <a:p>
          <a:endParaRPr lang="en-CA" sz="1100"/>
        </a:p>
      </xdr:txBody>
    </xdr:sp>
    <xdr:clientData/>
  </xdr:twoCellAnchor>
  <xdr:twoCellAnchor>
    <xdr:from>
      <xdr:col>1</xdr:col>
      <xdr:colOff>329711</xdr:colOff>
      <xdr:row>24</xdr:row>
      <xdr:rowOff>139136</xdr:rowOff>
    </xdr:from>
    <xdr:to>
      <xdr:col>1</xdr:col>
      <xdr:colOff>476250</xdr:colOff>
      <xdr:row>24</xdr:row>
      <xdr:rowOff>139136</xdr:rowOff>
    </xdr:to>
    <xdr:cxnSp macro="">
      <xdr:nvCxnSpPr>
        <xdr:cNvPr id="48" name="Straight Connector 47">
          <a:extLst>
            <a:ext uri="{FF2B5EF4-FFF2-40B4-BE49-F238E27FC236}">
              <a16:creationId xmlns:a16="http://schemas.microsoft.com/office/drawing/2014/main" id="{DEF0342F-06DD-4ED0-81D5-E148008C2A8F}"/>
            </a:ext>
          </a:extLst>
        </xdr:cNvPr>
        <xdr:cNvCxnSpPr/>
      </xdr:nvCxnSpPr>
      <xdr:spPr>
        <a:xfrm flipH="1">
          <a:off x="929786" y="4063436"/>
          <a:ext cx="14653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509329</xdr:colOff>
      <xdr:row>18</xdr:row>
      <xdr:rowOff>43668</xdr:rowOff>
    </xdr:from>
    <xdr:to>
      <xdr:col>2</xdr:col>
      <xdr:colOff>166038</xdr:colOff>
      <xdr:row>19</xdr:row>
      <xdr:rowOff>126469</xdr:rowOff>
    </xdr:to>
    <xdr:sp macro="" textlink="">
      <xdr:nvSpPr>
        <xdr:cNvPr id="49" name="TextBox 48">
          <a:extLst>
            <a:ext uri="{FF2B5EF4-FFF2-40B4-BE49-F238E27FC236}">
              <a16:creationId xmlns:a16="http://schemas.microsoft.com/office/drawing/2014/main" id="{3F4A9FAB-50A0-4339-BFB0-D75A6FF0AE37}"/>
            </a:ext>
          </a:extLst>
        </xdr:cNvPr>
        <xdr:cNvSpPr txBox="1"/>
      </xdr:nvSpPr>
      <xdr:spPr>
        <a:xfrm>
          <a:off x="1109404" y="2996418"/>
          <a:ext cx="256784" cy="244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B</a:t>
          </a:r>
        </a:p>
      </xdr:txBody>
    </xdr:sp>
    <xdr:clientData/>
  </xdr:twoCellAnchor>
  <xdr:twoCellAnchor>
    <xdr:from>
      <xdr:col>1</xdr:col>
      <xdr:colOff>470390</xdr:colOff>
      <xdr:row>17</xdr:row>
      <xdr:rowOff>157500</xdr:rowOff>
    </xdr:from>
    <xdr:to>
      <xdr:col>2</xdr:col>
      <xdr:colOff>177615</xdr:colOff>
      <xdr:row>19</xdr:row>
      <xdr:rowOff>160054</xdr:rowOff>
    </xdr:to>
    <xdr:grpSp>
      <xdr:nvGrpSpPr>
        <xdr:cNvPr id="50" name="Group 49">
          <a:extLst>
            <a:ext uri="{FF2B5EF4-FFF2-40B4-BE49-F238E27FC236}">
              <a16:creationId xmlns:a16="http://schemas.microsoft.com/office/drawing/2014/main" id="{F95C4374-A567-4AEC-87D7-F6A272E7724D}"/>
            </a:ext>
          </a:extLst>
        </xdr:cNvPr>
        <xdr:cNvGrpSpPr/>
      </xdr:nvGrpSpPr>
      <xdr:grpSpPr>
        <a:xfrm rot="13433365">
          <a:off x="1066738" y="3006717"/>
          <a:ext cx="303573" cy="333859"/>
          <a:chOff x="2886507" y="3193492"/>
          <a:chExt cx="310475" cy="316847"/>
        </a:xfrm>
      </xdr:grpSpPr>
      <xdr:sp macro="" textlink="">
        <xdr:nvSpPr>
          <xdr:cNvPr id="51" name="Arc 50">
            <a:extLst>
              <a:ext uri="{FF2B5EF4-FFF2-40B4-BE49-F238E27FC236}">
                <a16:creationId xmlns:a16="http://schemas.microsoft.com/office/drawing/2014/main" id="{ABFDC8B8-7261-49E0-B47E-A89914C443A2}"/>
              </a:ext>
            </a:extLst>
          </xdr:cNvPr>
          <xdr:cNvSpPr/>
        </xdr:nvSpPr>
        <xdr:spPr>
          <a:xfrm>
            <a:off x="2887261" y="3201354"/>
            <a:ext cx="308152" cy="308272"/>
          </a:xfrm>
          <a:prstGeom prst="arc">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lang="en-CA" sz="1100"/>
          </a:p>
        </xdr:txBody>
      </xdr:sp>
      <xdr:sp macro="" textlink="">
        <xdr:nvSpPr>
          <xdr:cNvPr id="52" name="Arc 51">
            <a:extLst>
              <a:ext uri="{FF2B5EF4-FFF2-40B4-BE49-F238E27FC236}">
                <a16:creationId xmlns:a16="http://schemas.microsoft.com/office/drawing/2014/main" id="{DAED4A9B-C514-4D58-B01E-5D6B8175140B}"/>
              </a:ext>
            </a:extLst>
          </xdr:cNvPr>
          <xdr:cNvSpPr/>
        </xdr:nvSpPr>
        <xdr:spPr>
          <a:xfrm rot="16200000">
            <a:off x="2886446" y="3202127"/>
            <a:ext cx="308273" cy="308151"/>
          </a:xfrm>
          <a:prstGeom prst="arc">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lang="en-CA" sz="1100"/>
          </a:p>
        </xdr:txBody>
      </xdr:sp>
      <xdr:sp macro="" textlink="">
        <xdr:nvSpPr>
          <xdr:cNvPr id="53" name="Arc 52">
            <a:extLst>
              <a:ext uri="{FF2B5EF4-FFF2-40B4-BE49-F238E27FC236}">
                <a16:creationId xmlns:a16="http://schemas.microsoft.com/office/drawing/2014/main" id="{117618B9-09AB-4E6E-B84E-1EED25ECCFE4}"/>
              </a:ext>
            </a:extLst>
          </xdr:cNvPr>
          <xdr:cNvSpPr/>
        </xdr:nvSpPr>
        <xdr:spPr>
          <a:xfrm rot="5400000">
            <a:off x="2888770" y="3193432"/>
            <a:ext cx="308152" cy="308272"/>
          </a:xfrm>
          <a:prstGeom prst="arc">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lang="en-CA" sz="1100"/>
          </a:p>
        </xdr:txBody>
      </xdr:sp>
    </xdr:grpSp>
    <xdr:clientData/>
  </xdr:twoCellAnchor>
  <xdr:twoCellAnchor>
    <xdr:from>
      <xdr:col>2</xdr:col>
      <xdr:colOff>126437</xdr:colOff>
      <xdr:row>18</xdr:row>
      <xdr:rowOff>54246</xdr:rowOff>
    </xdr:from>
    <xdr:to>
      <xdr:col>2</xdr:col>
      <xdr:colOff>158752</xdr:colOff>
      <xdr:row>18</xdr:row>
      <xdr:rowOff>108454</xdr:rowOff>
    </xdr:to>
    <xdr:cxnSp macro="">
      <xdr:nvCxnSpPr>
        <xdr:cNvPr id="54" name="Straight Arrow Connector 53">
          <a:extLst>
            <a:ext uri="{FF2B5EF4-FFF2-40B4-BE49-F238E27FC236}">
              <a16:creationId xmlns:a16="http://schemas.microsoft.com/office/drawing/2014/main" id="{6C8B597D-0827-4189-8726-540327D49D59}"/>
            </a:ext>
          </a:extLst>
        </xdr:cNvPr>
        <xdr:cNvCxnSpPr>
          <a:stCxn id="53" idx="2"/>
        </xdr:cNvCxnSpPr>
      </xdr:nvCxnSpPr>
      <xdr:spPr>
        <a:xfrm>
          <a:off x="1326587" y="3006996"/>
          <a:ext cx="32315" cy="5420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464950</xdr:colOff>
      <xdr:row>25</xdr:row>
      <xdr:rowOff>154861</xdr:rowOff>
    </xdr:from>
    <xdr:to>
      <xdr:col>2</xdr:col>
      <xdr:colOff>139104</xdr:colOff>
      <xdr:row>26</xdr:row>
      <xdr:rowOff>64811</xdr:rowOff>
    </xdr:to>
    <xdr:grpSp>
      <xdr:nvGrpSpPr>
        <xdr:cNvPr id="55" name="Group 54">
          <a:extLst>
            <a:ext uri="{FF2B5EF4-FFF2-40B4-BE49-F238E27FC236}">
              <a16:creationId xmlns:a16="http://schemas.microsoft.com/office/drawing/2014/main" id="{AE6A7CC8-14AE-4919-8D0D-8D7C1DE3F085}"/>
            </a:ext>
          </a:extLst>
        </xdr:cNvPr>
        <xdr:cNvGrpSpPr/>
      </xdr:nvGrpSpPr>
      <xdr:grpSpPr>
        <a:xfrm flipH="1">
          <a:off x="1061298" y="4329296"/>
          <a:ext cx="270502" cy="75602"/>
          <a:chOff x="1049254" y="4369556"/>
          <a:chExt cx="329567" cy="78624"/>
        </a:xfrm>
      </xdr:grpSpPr>
      <xdr:sp macro="" textlink="">
        <xdr:nvSpPr>
          <xdr:cNvPr id="56" name="Freeform: Shape 55">
            <a:extLst>
              <a:ext uri="{FF2B5EF4-FFF2-40B4-BE49-F238E27FC236}">
                <a16:creationId xmlns:a16="http://schemas.microsoft.com/office/drawing/2014/main" id="{FBA3C97B-0BC2-47BD-A513-939A9109A129}"/>
              </a:ext>
            </a:extLst>
          </xdr:cNvPr>
          <xdr:cNvSpPr/>
        </xdr:nvSpPr>
        <xdr:spPr>
          <a:xfrm>
            <a:off x="1049254" y="4400567"/>
            <a:ext cx="276378" cy="47613"/>
          </a:xfrm>
          <a:custGeom>
            <a:avLst/>
            <a:gdLst>
              <a:gd name="connsiteX0" fmla="*/ 0 w 319589"/>
              <a:gd name="connsiteY0" fmla="*/ 6267 h 97147"/>
              <a:gd name="connsiteX1" fmla="*/ 175461 w 319589"/>
              <a:gd name="connsiteY1" fmla="*/ 97130 h 97147"/>
              <a:gd name="connsiteX2" fmla="*/ 319589 w 319589"/>
              <a:gd name="connsiteY2" fmla="*/ 0 h 97147"/>
            </a:gdLst>
            <a:ahLst/>
            <a:cxnLst>
              <a:cxn ang="0">
                <a:pos x="connsiteX0" y="connsiteY0"/>
              </a:cxn>
              <a:cxn ang="0">
                <a:pos x="connsiteX1" y="connsiteY1"/>
              </a:cxn>
              <a:cxn ang="0">
                <a:pos x="connsiteX2" y="connsiteY2"/>
              </a:cxn>
            </a:cxnLst>
            <a:rect l="l" t="t" r="r" b="b"/>
            <a:pathLst>
              <a:path w="319589" h="97147">
                <a:moveTo>
                  <a:pt x="0" y="6267"/>
                </a:moveTo>
                <a:cubicBezTo>
                  <a:pt x="61098" y="52220"/>
                  <a:pt x="122196" y="98174"/>
                  <a:pt x="175461" y="97130"/>
                </a:cubicBezTo>
                <a:cubicBezTo>
                  <a:pt x="228726" y="96086"/>
                  <a:pt x="274157" y="48043"/>
                  <a:pt x="319589" y="0"/>
                </a:cubicBezTo>
              </a:path>
            </a:pathLst>
          </a:cu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xnSp macro="">
        <xdr:nvCxnSpPr>
          <xdr:cNvPr id="57" name="Straight Arrow Connector 56">
            <a:extLst>
              <a:ext uri="{FF2B5EF4-FFF2-40B4-BE49-F238E27FC236}">
                <a16:creationId xmlns:a16="http://schemas.microsoft.com/office/drawing/2014/main" id="{F9D3699E-EC4A-4D63-A44B-4075BE0B1273}"/>
              </a:ext>
            </a:extLst>
          </xdr:cNvPr>
          <xdr:cNvCxnSpPr/>
        </xdr:nvCxnSpPr>
        <xdr:spPr>
          <a:xfrm flipV="1">
            <a:off x="1304219" y="4369556"/>
            <a:ext cx="74602" cy="3808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434571</xdr:colOff>
      <xdr:row>26</xdr:row>
      <xdr:rowOff>16953</xdr:rowOff>
    </xdr:from>
    <xdr:to>
      <xdr:col>4</xdr:col>
      <xdr:colOff>108725</xdr:colOff>
      <xdr:row>26</xdr:row>
      <xdr:rowOff>87324</xdr:rowOff>
    </xdr:to>
    <xdr:grpSp>
      <xdr:nvGrpSpPr>
        <xdr:cNvPr id="58" name="Group 57">
          <a:extLst>
            <a:ext uri="{FF2B5EF4-FFF2-40B4-BE49-F238E27FC236}">
              <a16:creationId xmlns:a16="http://schemas.microsoft.com/office/drawing/2014/main" id="{F99C73B0-267E-4035-A194-ED7730428FF1}"/>
            </a:ext>
          </a:extLst>
        </xdr:cNvPr>
        <xdr:cNvGrpSpPr/>
      </xdr:nvGrpSpPr>
      <xdr:grpSpPr>
        <a:xfrm flipH="1">
          <a:off x="2223614" y="4357040"/>
          <a:ext cx="270502" cy="70371"/>
          <a:chOff x="1049254" y="4369556"/>
          <a:chExt cx="329567" cy="78624"/>
        </a:xfrm>
      </xdr:grpSpPr>
      <xdr:sp macro="" textlink="">
        <xdr:nvSpPr>
          <xdr:cNvPr id="59" name="Freeform: Shape 58">
            <a:extLst>
              <a:ext uri="{FF2B5EF4-FFF2-40B4-BE49-F238E27FC236}">
                <a16:creationId xmlns:a16="http://schemas.microsoft.com/office/drawing/2014/main" id="{C7F13BFC-36CA-4A94-B42F-F834F96DA03F}"/>
              </a:ext>
            </a:extLst>
          </xdr:cNvPr>
          <xdr:cNvSpPr/>
        </xdr:nvSpPr>
        <xdr:spPr>
          <a:xfrm>
            <a:off x="1049254" y="4400567"/>
            <a:ext cx="276378" cy="47613"/>
          </a:xfrm>
          <a:custGeom>
            <a:avLst/>
            <a:gdLst>
              <a:gd name="connsiteX0" fmla="*/ 0 w 319589"/>
              <a:gd name="connsiteY0" fmla="*/ 6267 h 97147"/>
              <a:gd name="connsiteX1" fmla="*/ 175461 w 319589"/>
              <a:gd name="connsiteY1" fmla="*/ 97130 h 97147"/>
              <a:gd name="connsiteX2" fmla="*/ 319589 w 319589"/>
              <a:gd name="connsiteY2" fmla="*/ 0 h 97147"/>
            </a:gdLst>
            <a:ahLst/>
            <a:cxnLst>
              <a:cxn ang="0">
                <a:pos x="connsiteX0" y="connsiteY0"/>
              </a:cxn>
              <a:cxn ang="0">
                <a:pos x="connsiteX1" y="connsiteY1"/>
              </a:cxn>
              <a:cxn ang="0">
                <a:pos x="connsiteX2" y="connsiteY2"/>
              </a:cxn>
            </a:cxnLst>
            <a:rect l="l" t="t" r="r" b="b"/>
            <a:pathLst>
              <a:path w="319589" h="97147">
                <a:moveTo>
                  <a:pt x="0" y="6267"/>
                </a:moveTo>
                <a:cubicBezTo>
                  <a:pt x="61098" y="52220"/>
                  <a:pt x="122196" y="98174"/>
                  <a:pt x="175461" y="97130"/>
                </a:cubicBezTo>
                <a:cubicBezTo>
                  <a:pt x="228726" y="96086"/>
                  <a:pt x="274157" y="48043"/>
                  <a:pt x="319589" y="0"/>
                </a:cubicBezTo>
              </a:path>
            </a:pathLst>
          </a:cu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xnSp macro="">
        <xdr:nvCxnSpPr>
          <xdr:cNvPr id="60" name="Straight Arrow Connector 59">
            <a:extLst>
              <a:ext uri="{FF2B5EF4-FFF2-40B4-BE49-F238E27FC236}">
                <a16:creationId xmlns:a16="http://schemas.microsoft.com/office/drawing/2014/main" id="{74BBC5E8-B1B6-4B03-BD52-F3ACCD70A35E}"/>
              </a:ext>
            </a:extLst>
          </xdr:cNvPr>
          <xdr:cNvCxnSpPr/>
        </xdr:nvCxnSpPr>
        <xdr:spPr>
          <a:xfrm flipV="1">
            <a:off x="1304219" y="4369556"/>
            <a:ext cx="74602" cy="3808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111081</xdr:colOff>
      <xdr:row>25</xdr:row>
      <xdr:rowOff>30127</xdr:rowOff>
    </xdr:from>
    <xdr:to>
      <xdr:col>3</xdr:col>
      <xdr:colOff>474515</xdr:colOff>
      <xdr:row>27</xdr:row>
      <xdr:rowOff>24329</xdr:rowOff>
    </xdr:to>
    <xdr:sp macro="" textlink="">
      <xdr:nvSpPr>
        <xdr:cNvPr id="61" name="TextBox 60">
          <a:extLst>
            <a:ext uri="{FF2B5EF4-FFF2-40B4-BE49-F238E27FC236}">
              <a16:creationId xmlns:a16="http://schemas.microsoft.com/office/drawing/2014/main" id="{4F6B121A-B6E9-46D4-B4F2-ED98B4AF16FC}"/>
            </a:ext>
          </a:extLst>
        </xdr:cNvPr>
        <xdr:cNvSpPr txBox="1"/>
      </xdr:nvSpPr>
      <xdr:spPr>
        <a:xfrm>
          <a:off x="1911306" y="4116352"/>
          <a:ext cx="363434" cy="318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effectLst/>
              <a:latin typeface="+mn-lt"/>
              <a:ea typeface="+mn-ea"/>
              <a:cs typeface="+mn-cs"/>
            </a:rPr>
            <a:t>M</a:t>
          </a:r>
          <a:r>
            <a:rPr lang="en-CA" sz="1100" baseline="-25000">
              <a:solidFill>
                <a:schemeClr val="dk1"/>
              </a:solidFill>
              <a:effectLst/>
              <a:latin typeface="+mn-lt"/>
              <a:ea typeface="+mn-ea"/>
              <a:cs typeface="+mn-cs"/>
            </a:rPr>
            <a:t>E</a:t>
          </a:r>
          <a:endParaRPr lang="en-CA" sz="1000">
            <a:effectLst/>
          </a:endParaRPr>
        </a:p>
      </xdr:txBody>
    </xdr:sp>
    <xdr:clientData/>
  </xdr:twoCellAnchor>
  <xdr:twoCellAnchor>
    <xdr:from>
      <xdr:col>1</xdr:col>
      <xdr:colOff>179716</xdr:colOff>
      <xdr:row>25</xdr:row>
      <xdr:rowOff>34497</xdr:rowOff>
    </xdr:from>
    <xdr:to>
      <xdr:col>2</xdr:col>
      <xdr:colOff>20216</xdr:colOff>
      <xdr:row>27</xdr:row>
      <xdr:rowOff>132585</xdr:rowOff>
    </xdr:to>
    <xdr:sp macro="" textlink="">
      <xdr:nvSpPr>
        <xdr:cNvPr id="62" name="TextBox 61">
          <a:extLst>
            <a:ext uri="{FF2B5EF4-FFF2-40B4-BE49-F238E27FC236}">
              <a16:creationId xmlns:a16="http://schemas.microsoft.com/office/drawing/2014/main" id="{DFA3433C-19CD-4748-AE3A-61BD96FD07B8}"/>
            </a:ext>
          </a:extLst>
        </xdr:cNvPr>
        <xdr:cNvSpPr txBox="1"/>
      </xdr:nvSpPr>
      <xdr:spPr>
        <a:xfrm>
          <a:off x="779791" y="4120722"/>
          <a:ext cx="440575" cy="42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M</a:t>
          </a:r>
          <a:r>
            <a:rPr lang="en-CA" sz="1000" baseline="-25000"/>
            <a:t>A</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abbottaerospace.com/services/" TargetMode="External"/><Relationship Id="rId7" Type="http://schemas.openxmlformats.org/officeDocument/2006/relationships/drawing" Target="../drawings/drawing1.xml"/><Relationship Id="rId2" Type="http://schemas.openxmlformats.org/officeDocument/2006/relationships/hyperlink" Target="http://www.abbottaerospace.com/library/xl-viking"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printerSettings" Target="../printerSettings/printerSettings1.bin"/><Relationship Id="rId5" Type="http://schemas.openxmlformats.org/officeDocument/2006/relationships/hyperlink" Target="http://www.abbottaerospace.com/library/subscribe" TargetMode="External"/><Relationship Id="rId4" Type="http://schemas.openxmlformats.org/officeDocument/2006/relationships/hyperlink" Target="http://www.abbottaerospace.com/library/donat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xl-viking.com/" TargetMode="External"/><Relationship Id="rId1" Type="http://schemas.openxmlformats.org/officeDocument/2006/relationships/hyperlink" Target="http://www.abbottaerospace.com/wpdm-package/nasa-tm-x-73305-astronautics-structures-manual-volume-i"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zoomScaleNormal="100" zoomScaleSheetLayoutView="100" workbookViewId="0">
      <selection activeCell="O21" sqref="O21"/>
    </sheetView>
  </sheetViews>
  <sheetFormatPr defaultColWidth="9.140625" defaultRowHeight="15.75" x14ac:dyDescent="0.25"/>
  <cols>
    <col min="1" max="2" width="9.140625" style="17"/>
    <col min="3" max="3" width="10.7109375" style="17" bestFit="1" customWidth="1"/>
    <col min="4" max="11" width="9.140625" style="17"/>
    <col min="12" max="12" width="5.42578125" style="5" customWidth="1"/>
    <col min="13" max="17" width="5.28515625" style="26" customWidth="1"/>
    <col min="18" max="19" width="5.28515625" style="27" customWidth="1"/>
    <col min="20" max="25" width="9.140625" style="29"/>
    <col min="26" max="16384" width="9.140625" style="17"/>
  </cols>
  <sheetData>
    <row r="1" spans="1:25" s="5" customFormat="1" ht="12.75" x14ac:dyDescent="0.2">
      <c r="A1" s="1"/>
      <c r="B1" s="2" t="s">
        <v>1</v>
      </c>
      <c r="C1" s="3" t="s">
        <v>0</v>
      </c>
      <c r="D1" s="1"/>
      <c r="E1" s="1"/>
      <c r="F1" s="2" t="s">
        <v>8</v>
      </c>
      <c r="G1" s="4"/>
      <c r="H1" s="1"/>
      <c r="I1" s="1"/>
      <c r="J1" s="1"/>
      <c r="K1" s="1"/>
      <c r="M1" s="22"/>
      <c r="N1" s="22"/>
      <c r="O1" s="22"/>
      <c r="P1" s="22"/>
      <c r="Q1" s="22"/>
      <c r="R1" s="22"/>
      <c r="S1" s="22"/>
      <c r="T1" s="23"/>
      <c r="U1" s="23"/>
      <c r="V1" s="23"/>
      <c r="W1" s="24"/>
      <c r="X1" s="25"/>
      <c r="Y1" s="23"/>
    </row>
    <row r="2" spans="1:25" s="5" customFormat="1" ht="12.75" x14ac:dyDescent="0.2">
      <c r="A2" s="1"/>
      <c r="B2" s="2" t="s">
        <v>2</v>
      </c>
      <c r="C2" s="3" t="s">
        <v>7</v>
      </c>
      <c r="D2" s="1"/>
      <c r="E2" s="1"/>
      <c r="F2" s="2" t="s">
        <v>5</v>
      </c>
      <c r="G2" s="3"/>
      <c r="H2" s="1"/>
      <c r="I2" s="1"/>
      <c r="J2" s="1"/>
      <c r="K2" s="1"/>
      <c r="M2" s="22"/>
      <c r="N2" s="22"/>
      <c r="O2" s="22"/>
      <c r="P2" s="22"/>
      <c r="Q2" s="22"/>
      <c r="R2" s="22"/>
      <c r="S2" s="22"/>
      <c r="T2" s="23"/>
      <c r="U2" s="23"/>
      <c r="V2" s="23"/>
      <c r="W2" s="24"/>
      <c r="X2" s="25"/>
      <c r="Y2" s="23"/>
    </row>
    <row r="3" spans="1:25" s="5" customFormat="1" ht="12.75" x14ac:dyDescent="0.2">
      <c r="A3" s="1"/>
      <c r="B3" s="2" t="s">
        <v>3</v>
      </c>
      <c r="C3" s="8"/>
      <c r="D3" s="1"/>
      <c r="E3" s="1"/>
      <c r="F3" s="2" t="s">
        <v>4</v>
      </c>
      <c r="G3" s="3"/>
      <c r="H3" s="1"/>
      <c r="I3" s="1"/>
      <c r="J3" s="1"/>
      <c r="K3" s="1"/>
      <c r="M3" s="22"/>
      <c r="N3" s="22"/>
      <c r="O3" s="22"/>
      <c r="P3" s="22"/>
      <c r="Q3" s="22"/>
      <c r="R3" s="22"/>
      <c r="S3" s="22"/>
      <c r="T3" s="23"/>
      <c r="U3" s="23"/>
      <c r="V3" s="23"/>
      <c r="W3" s="24"/>
      <c r="X3" s="25"/>
      <c r="Y3" s="23"/>
    </row>
    <row r="4" spans="1:25" s="5" customFormat="1" ht="12.75" x14ac:dyDescent="0.2">
      <c r="A4" s="1"/>
      <c r="B4" s="2" t="s">
        <v>9</v>
      </c>
      <c r="C4" s="4"/>
      <c r="D4" s="1"/>
      <c r="E4" s="1"/>
      <c r="F4" s="2" t="s">
        <v>10</v>
      </c>
      <c r="G4" s="3" t="s">
        <v>12</v>
      </c>
      <c r="H4" s="1"/>
      <c r="I4" s="1"/>
      <c r="J4" s="1"/>
      <c r="K4" s="1"/>
      <c r="M4" s="22"/>
      <c r="N4" s="22"/>
      <c r="O4" s="22"/>
      <c r="P4" s="22"/>
      <c r="Q4" s="26"/>
      <c r="R4" s="27"/>
      <c r="S4" s="27"/>
      <c r="T4" s="23"/>
      <c r="U4" s="23"/>
      <c r="V4" s="23"/>
      <c r="W4" s="24"/>
      <c r="X4" s="25"/>
      <c r="Y4" s="23"/>
    </row>
    <row r="5" spans="1:25" s="5" customFormat="1" ht="12.75" x14ac:dyDescent="0.2">
      <c r="A5" s="1"/>
      <c r="B5" s="2" t="s">
        <v>11</v>
      </c>
      <c r="C5" s="4"/>
      <c r="D5" s="1"/>
      <c r="E5" s="2"/>
      <c r="F5" s="1"/>
      <c r="G5" s="1"/>
      <c r="H5" s="1"/>
      <c r="I5" s="1"/>
      <c r="J5" s="1"/>
      <c r="K5" s="1"/>
      <c r="M5" s="22"/>
      <c r="N5" s="22"/>
      <c r="O5" s="22"/>
      <c r="P5" s="22"/>
      <c r="Q5" s="26"/>
      <c r="R5" s="27"/>
      <c r="S5" s="27"/>
      <c r="T5" s="23"/>
      <c r="U5" s="23"/>
      <c r="V5" s="23"/>
      <c r="W5" s="24"/>
      <c r="X5" s="25"/>
      <c r="Y5" s="23"/>
    </row>
    <row r="6" spans="1:25" s="5" customFormat="1" ht="12.75" x14ac:dyDescent="0.2">
      <c r="A6" s="1"/>
      <c r="B6" s="1" t="s">
        <v>6</v>
      </c>
      <c r="C6" s="9"/>
      <c r="D6" s="1"/>
      <c r="E6" s="1"/>
      <c r="F6" s="1"/>
      <c r="G6" s="1"/>
      <c r="H6" s="1"/>
      <c r="I6" s="1"/>
      <c r="J6" s="1"/>
      <c r="K6" s="1"/>
      <c r="M6" s="22"/>
      <c r="N6" s="22"/>
      <c r="O6" s="22"/>
      <c r="P6" s="22"/>
      <c r="Q6" s="26"/>
      <c r="R6" s="27"/>
      <c r="S6" s="27"/>
      <c r="T6" s="23"/>
      <c r="U6" s="23"/>
      <c r="V6" s="23"/>
      <c r="W6" s="24"/>
      <c r="X6" s="25"/>
      <c r="Y6" s="23"/>
    </row>
    <row r="7" spans="1:25" s="5" customFormat="1" ht="12.75" x14ac:dyDescent="0.2">
      <c r="A7" s="1"/>
      <c r="B7" s="1"/>
      <c r="C7" s="1"/>
      <c r="D7" s="1"/>
      <c r="E7" s="1"/>
      <c r="F7" s="1"/>
      <c r="G7" s="1"/>
      <c r="H7" s="1"/>
      <c r="I7" s="1"/>
      <c r="J7" s="1"/>
      <c r="K7" s="1"/>
      <c r="M7" s="22"/>
      <c r="N7" s="22"/>
      <c r="O7" s="22"/>
      <c r="P7" s="22"/>
      <c r="Q7" s="26"/>
      <c r="R7" s="27"/>
      <c r="S7" s="27"/>
      <c r="T7" s="23"/>
      <c r="U7" s="23"/>
      <c r="V7" s="23"/>
      <c r="W7" s="24"/>
      <c r="X7" s="25"/>
      <c r="Y7" s="23"/>
    </row>
    <row r="8" spans="1:25" s="5" customFormat="1" ht="12.75" x14ac:dyDescent="0.2">
      <c r="A8" s="16"/>
      <c r="E8" s="6"/>
      <c r="F8" s="7"/>
      <c r="H8" s="10"/>
      <c r="I8" s="6"/>
      <c r="J8" s="11"/>
      <c r="K8" s="12"/>
      <c r="L8" s="13"/>
      <c r="M8" s="22"/>
      <c r="N8" s="22"/>
      <c r="O8" s="22"/>
      <c r="P8" s="22"/>
      <c r="Q8" s="26"/>
      <c r="R8" s="27"/>
      <c r="S8" s="27"/>
      <c r="T8" s="23"/>
      <c r="U8" s="23"/>
      <c r="V8" s="23"/>
      <c r="W8" s="23"/>
      <c r="X8" s="23"/>
      <c r="Y8" s="23"/>
    </row>
    <row r="9" spans="1:25" s="5" customFormat="1" ht="12.75" x14ac:dyDescent="0.2">
      <c r="E9" s="6"/>
      <c r="F9" s="10"/>
      <c r="H9" s="10"/>
      <c r="I9" s="6"/>
      <c r="J9" s="12"/>
      <c r="K9" s="12"/>
      <c r="L9" s="13"/>
      <c r="M9" s="22"/>
      <c r="N9" s="22"/>
      <c r="O9" s="22"/>
      <c r="P9" s="22"/>
      <c r="Q9" s="26"/>
      <c r="R9" s="27"/>
      <c r="S9" s="27"/>
      <c r="T9" s="23"/>
      <c r="U9" s="23"/>
      <c r="V9" s="23"/>
      <c r="W9" s="23"/>
      <c r="X9" s="23"/>
      <c r="Y9" s="23"/>
    </row>
    <row r="10" spans="1:25" s="5" customFormat="1" ht="12.75" x14ac:dyDescent="0.2">
      <c r="E10" s="6"/>
      <c r="F10" s="10"/>
      <c r="H10" s="10"/>
      <c r="I10" s="6"/>
      <c r="J10" s="7"/>
      <c r="K10" s="10"/>
      <c r="L10" s="13"/>
      <c r="M10" s="22"/>
      <c r="N10" s="22"/>
      <c r="O10" s="22"/>
      <c r="P10" s="22"/>
      <c r="Q10" s="26"/>
      <c r="R10" s="27"/>
      <c r="S10" s="27"/>
      <c r="T10" s="23"/>
      <c r="U10" s="23"/>
      <c r="V10" s="23"/>
      <c r="W10" s="23"/>
      <c r="X10" s="23"/>
      <c r="Y10" s="23"/>
    </row>
    <row r="11" spans="1:25" s="5" customFormat="1" ht="12.75" x14ac:dyDescent="0.2">
      <c r="E11" s="6"/>
      <c r="F11" s="10"/>
      <c r="I11" s="14"/>
      <c r="J11" s="7"/>
      <c r="M11" s="22"/>
      <c r="N11" s="22"/>
      <c r="O11" s="22"/>
      <c r="P11" s="22"/>
      <c r="Q11" s="22"/>
      <c r="R11" s="22"/>
      <c r="S11" s="22"/>
      <c r="T11" s="23"/>
      <c r="U11" s="23"/>
      <c r="V11" s="23"/>
      <c r="W11" s="23"/>
      <c r="X11" s="23"/>
      <c r="Y11" s="23"/>
    </row>
    <row r="12" spans="1:25" x14ac:dyDescent="0.25">
      <c r="C12" s="15" t="str">
        <f>G4</f>
        <v>IMPORTANT INFORMATION</v>
      </c>
      <c r="M12" s="22"/>
      <c r="N12" s="22"/>
      <c r="O12" s="22"/>
      <c r="P12" s="22"/>
      <c r="Q12" s="28"/>
      <c r="R12" s="28"/>
      <c r="S12" s="28"/>
    </row>
    <row r="13" spans="1:25" s="5" customFormat="1" ht="12.75" x14ac:dyDescent="0.2">
      <c r="M13" s="22"/>
      <c r="N13" s="22"/>
      <c r="O13" s="22"/>
      <c r="P13" s="22"/>
      <c r="Q13" s="22"/>
      <c r="R13" s="22"/>
      <c r="S13" s="22"/>
      <c r="T13" s="23"/>
      <c r="U13" s="23"/>
      <c r="V13" s="23"/>
      <c r="W13" s="23"/>
      <c r="X13" s="23"/>
      <c r="Y13" s="23"/>
    </row>
    <row r="14" spans="1:25" s="5" customFormat="1" ht="12.75" x14ac:dyDescent="0.2">
      <c r="B14" s="18" t="s">
        <v>13</v>
      </c>
      <c r="M14" s="22"/>
      <c r="N14" s="22"/>
      <c r="O14" s="22"/>
      <c r="P14" s="22"/>
      <c r="Q14" s="22"/>
      <c r="R14" s="22"/>
      <c r="S14" s="22"/>
      <c r="T14" s="23"/>
      <c r="U14" s="23"/>
      <c r="V14" s="23"/>
      <c r="W14" s="23"/>
      <c r="X14" s="23"/>
      <c r="Y14" s="23"/>
    </row>
    <row r="15" spans="1:25" s="5" customFormat="1" ht="12.75" x14ac:dyDescent="0.2">
      <c r="A15" s="19"/>
      <c r="K15" s="19"/>
      <c r="M15" s="26"/>
      <c r="N15" s="26"/>
      <c r="O15" s="26"/>
      <c r="P15" s="26"/>
      <c r="Q15" s="26"/>
      <c r="R15" s="27"/>
      <c r="S15" s="27"/>
      <c r="T15" s="23"/>
      <c r="U15" s="23"/>
      <c r="V15" s="23"/>
      <c r="W15" s="23"/>
      <c r="X15" s="23"/>
      <c r="Y15" s="23"/>
    </row>
    <row r="16" spans="1:25" s="5" customFormat="1" ht="12.75" customHeight="1" x14ac:dyDescent="0.2">
      <c r="B16" s="33" t="s">
        <v>18</v>
      </c>
      <c r="C16" s="33"/>
      <c r="D16" s="33"/>
      <c r="E16" s="33"/>
      <c r="F16" s="33"/>
      <c r="G16" s="33"/>
      <c r="H16" s="33"/>
      <c r="I16" s="33"/>
      <c r="J16" s="33"/>
      <c r="M16" s="26"/>
      <c r="N16" s="26"/>
      <c r="O16" s="26"/>
      <c r="P16" s="26"/>
      <c r="Q16" s="26"/>
      <c r="R16" s="27"/>
      <c r="S16" s="27"/>
      <c r="T16" s="23"/>
      <c r="U16" s="23"/>
      <c r="V16" s="23"/>
      <c r="W16" s="23"/>
      <c r="X16" s="23"/>
      <c r="Y16" s="23"/>
    </row>
    <row r="17" spans="1:25" s="5" customFormat="1" ht="12.75" x14ac:dyDescent="0.2">
      <c r="B17" s="33"/>
      <c r="C17" s="33"/>
      <c r="D17" s="33"/>
      <c r="E17" s="33"/>
      <c r="F17" s="33"/>
      <c r="G17" s="33"/>
      <c r="H17" s="33"/>
      <c r="I17" s="33"/>
      <c r="J17" s="33"/>
      <c r="M17" s="26"/>
      <c r="N17" s="26"/>
      <c r="O17" s="26"/>
      <c r="P17" s="26"/>
      <c r="Q17" s="26"/>
      <c r="R17" s="27"/>
      <c r="S17" s="27"/>
      <c r="T17" s="23"/>
      <c r="U17" s="23"/>
      <c r="V17" s="23"/>
      <c r="W17" s="23"/>
      <c r="X17" s="23"/>
      <c r="Y17" s="23"/>
    </row>
    <row r="18" spans="1:25" s="5" customFormat="1" ht="12.75" x14ac:dyDescent="0.2">
      <c r="B18" s="33"/>
      <c r="C18" s="33"/>
      <c r="D18" s="33"/>
      <c r="E18" s="33"/>
      <c r="F18" s="33"/>
      <c r="G18" s="33"/>
      <c r="H18" s="33"/>
      <c r="I18" s="33"/>
      <c r="J18" s="33"/>
      <c r="M18" s="26"/>
      <c r="N18" s="26"/>
      <c r="O18" s="26"/>
      <c r="P18" s="26"/>
      <c r="Q18" s="26"/>
      <c r="R18" s="27"/>
      <c r="S18" s="27"/>
      <c r="T18" s="23"/>
      <c r="U18" s="23"/>
      <c r="V18" s="23"/>
      <c r="W18" s="23"/>
      <c r="X18" s="23"/>
      <c r="Y18" s="23"/>
    </row>
    <row r="19" spans="1:25" s="5" customFormat="1" ht="12.75" x14ac:dyDescent="0.2">
      <c r="B19" s="33"/>
      <c r="C19" s="33"/>
      <c r="D19" s="33"/>
      <c r="E19" s="33"/>
      <c r="F19" s="33"/>
      <c r="G19" s="33"/>
      <c r="H19" s="33"/>
      <c r="I19" s="33"/>
      <c r="J19" s="33"/>
      <c r="M19" s="26"/>
      <c r="N19" s="26"/>
      <c r="O19" s="26"/>
      <c r="P19" s="26"/>
      <c r="Q19" s="26"/>
      <c r="R19" s="27"/>
      <c r="S19" s="27"/>
      <c r="T19" s="23"/>
      <c r="U19" s="23"/>
      <c r="V19" s="23"/>
      <c r="W19" s="23"/>
      <c r="X19" s="23"/>
      <c r="Y19" s="23"/>
    </row>
    <row r="20" spans="1:25" s="5" customFormat="1" ht="12.75" customHeight="1" x14ac:dyDescent="0.2">
      <c r="A20" s="19"/>
      <c r="B20" s="20" t="s">
        <v>16</v>
      </c>
      <c r="C20" s="19"/>
      <c r="D20" s="19"/>
      <c r="E20" s="19"/>
      <c r="F20" s="19"/>
      <c r="G20" s="19"/>
      <c r="H20" s="19"/>
      <c r="I20" s="19"/>
      <c r="J20" s="19"/>
      <c r="K20" s="19"/>
      <c r="M20" s="26"/>
      <c r="N20" s="26"/>
      <c r="O20" s="26"/>
      <c r="P20" s="26"/>
      <c r="Q20" s="26"/>
      <c r="R20" s="27"/>
      <c r="S20" s="27"/>
      <c r="T20" s="23"/>
      <c r="U20" s="23"/>
      <c r="V20" s="23"/>
      <c r="W20" s="23"/>
      <c r="X20" s="23"/>
      <c r="Y20" s="23"/>
    </row>
    <row r="21" spans="1:25" s="5" customFormat="1" ht="12.75" x14ac:dyDescent="0.2">
      <c r="A21" s="19"/>
      <c r="B21" s="20"/>
      <c r="C21" s="19"/>
      <c r="D21" s="19"/>
      <c r="E21" s="19"/>
      <c r="F21" s="19"/>
      <c r="G21" s="19"/>
      <c r="H21" s="19"/>
      <c r="I21" s="19"/>
      <c r="J21" s="19"/>
      <c r="K21" s="19"/>
      <c r="M21" s="26"/>
      <c r="N21" s="26"/>
      <c r="O21" s="26"/>
      <c r="P21" s="26"/>
      <c r="Q21" s="26"/>
      <c r="R21" s="27"/>
      <c r="S21" s="27"/>
      <c r="T21" s="23"/>
      <c r="U21" s="23"/>
      <c r="V21" s="23"/>
      <c r="W21" s="23"/>
      <c r="X21" s="23"/>
      <c r="Y21" s="23"/>
    </row>
    <row r="22" spans="1:25" s="5" customFormat="1" ht="12.75" customHeight="1" x14ac:dyDescent="0.2">
      <c r="A22" s="19"/>
      <c r="B22" s="33" t="s">
        <v>19</v>
      </c>
      <c r="C22" s="33"/>
      <c r="D22" s="33"/>
      <c r="E22" s="33"/>
      <c r="F22" s="33"/>
      <c r="G22" s="33"/>
      <c r="H22" s="33"/>
      <c r="I22" s="33"/>
      <c r="J22" s="33"/>
      <c r="K22" s="19"/>
      <c r="M22" s="26"/>
      <c r="N22" s="26"/>
      <c r="O22" s="26"/>
      <c r="P22" s="26"/>
      <c r="Q22" s="26"/>
      <c r="R22" s="27"/>
      <c r="S22" s="27"/>
      <c r="T22" s="23"/>
      <c r="U22" s="23"/>
      <c r="V22" s="23"/>
      <c r="W22" s="23"/>
      <c r="X22" s="23"/>
      <c r="Y22" s="23"/>
    </row>
    <row r="23" spans="1:25" s="5" customFormat="1" ht="12.75" x14ac:dyDescent="0.2">
      <c r="A23" s="19"/>
      <c r="B23" s="33"/>
      <c r="C23" s="33"/>
      <c r="D23" s="33"/>
      <c r="E23" s="33"/>
      <c r="F23" s="33"/>
      <c r="G23" s="33"/>
      <c r="H23" s="33"/>
      <c r="I23" s="33"/>
      <c r="J23" s="33"/>
      <c r="K23" s="19"/>
      <c r="M23" s="26"/>
      <c r="N23" s="26"/>
      <c r="O23" s="26"/>
      <c r="P23" s="26"/>
      <c r="Q23" s="26"/>
      <c r="R23" s="27"/>
      <c r="S23" s="30"/>
      <c r="T23" s="23"/>
      <c r="U23" s="23"/>
      <c r="V23" s="23"/>
      <c r="W23" s="23"/>
      <c r="X23" s="23"/>
      <c r="Y23" s="23"/>
    </row>
    <row r="24" spans="1:25" s="5" customFormat="1" ht="12.75" x14ac:dyDescent="0.2">
      <c r="A24" s="19"/>
      <c r="B24" s="33"/>
      <c r="C24" s="33"/>
      <c r="D24" s="33"/>
      <c r="E24" s="33"/>
      <c r="F24" s="33"/>
      <c r="G24" s="33"/>
      <c r="H24" s="33"/>
      <c r="I24" s="33"/>
      <c r="J24" s="33"/>
      <c r="K24" s="19"/>
      <c r="M24" s="26"/>
      <c r="N24" s="26"/>
      <c r="O24" s="26"/>
      <c r="P24" s="26"/>
      <c r="Q24" s="26"/>
      <c r="R24" s="27"/>
      <c r="S24" s="30"/>
      <c r="T24" s="23"/>
      <c r="U24" s="23"/>
      <c r="V24" s="23"/>
      <c r="W24" s="23"/>
      <c r="X24" s="23"/>
      <c r="Y24" s="23"/>
    </row>
    <row r="25" spans="1:25" s="5" customFormat="1" ht="12.75" customHeight="1" x14ac:dyDescent="0.2">
      <c r="A25" s="19"/>
      <c r="B25" s="32"/>
      <c r="C25" s="32"/>
      <c r="D25" s="32"/>
      <c r="E25" s="32"/>
      <c r="F25" s="31" t="s">
        <v>20</v>
      </c>
      <c r="G25" s="32"/>
      <c r="H25" s="32"/>
      <c r="I25" s="32"/>
      <c r="J25" s="32"/>
      <c r="K25" s="19"/>
      <c r="M25" s="26"/>
      <c r="N25" s="26"/>
      <c r="O25" s="26"/>
      <c r="P25" s="26"/>
      <c r="Q25" s="26"/>
      <c r="R25" s="27"/>
      <c r="S25" s="27"/>
      <c r="T25" s="23"/>
      <c r="U25" s="23"/>
      <c r="V25" s="23"/>
      <c r="W25" s="23"/>
      <c r="X25" s="23"/>
      <c r="Y25" s="23"/>
    </row>
    <row r="26" spans="1:25" s="5" customFormat="1" ht="12.75" customHeight="1" x14ac:dyDescent="0.2">
      <c r="A26" s="19"/>
      <c r="B26" s="33" t="s">
        <v>21</v>
      </c>
      <c r="C26" s="33"/>
      <c r="D26" s="33"/>
      <c r="E26" s="33"/>
      <c r="F26" s="33"/>
      <c r="G26" s="33"/>
      <c r="H26" s="33"/>
      <c r="I26" s="33"/>
      <c r="J26" s="33"/>
      <c r="K26" s="19"/>
      <c r="M26" s="26"/>
      <c r="N26" s="26"/>
      <c r="O26" s="26"/>
      <c r="P26" s="26"/>
      <c r="Q26" s="26"/>
      <c r="R26" s="27"/>
      <c r="S26" s="27"/>
      <c r="T26" s="23"/>
      <c r="U26" s="23"/>
      <c r="V26" s="23"/>
      <c r="W26" s="23"/>
      <c r="X26" s="23"/>
      <c r="Y26" s="23"/>
    </row>
    <row r="27" spans="1:25" s="5" customFormat="1" ht="12.75" x14ac:dyDescent="0.2">
      <c r="A27" s="19"/>
      <c r="B27" s="33"/>
      <c r="C27" s="33"/>
      <c r="D27" s="33"/>
      <c r="E27" s="33"/>
      <c r="F27" s="33"/>
      <c r="G27" s="33"/>
      <c r="H27" s="33"/>
      <c r="I27" s="33"/>
      <c r="J27" s="33"/>
      <c r="K27" s="19"/>
      <c r="M27" s="26"/>
      <c r="N27" s="26"/>
      <c r="O27" s="26"/>
      <c r="P27" s="26"/>
      <c r="Q27" s="26"/>
      <c r="R27" s="27"/>
      <c r="S27" s="27"/>
      <c r="T27" s="23"/>
      <c r="U27" s="23"/>
      <c r="V27" s="23"/>
      <c r="W27" s="23"/>
      <c r="X27" s="23"/>
      <c r="Y27" s="23"/>
    </row>
    <row r="28" spans="1:25" s="5" customFormat="1" ht="12.75" x14ac:dyDescent="0.2">
      <c r="A28" s="19"/>
      <c r="B28" s="32"/>
      <c r="C28" s="32"/>
      <c r="D28" s="32"/>
      <c r="E28" s="32"/>
      <c r="F28" s="32"/>
      <c r="G28" s="32"/>
      <c r="H28" s="32"/>
      <c r="I28" s="32"/>
      <c r="J28" s="32"/>
      <c r="K28" s="19"/>
      <c r="M28" s="26"/>
      <c r="N28" s="26"/>
      <c r="O28" s="26"/>
      <c r="P28" s="26"/>
      <c r="Q28" s="26"/>
      <c r="R28" s="27"/>
      <c r="S28" s="27"/>
      <c r="T28" s="23"/>
      <c r="U28" s="23"/>
      <c r="V28" s="23"/>
      <c r="W28" s="23"/>
      <c r="X28" s="23"/>
      <c r="Y28" s="23"/>
    </row>
    <row r="29" spans="1:25" s="5" customFormat="1" ht="12.75" customHeight="1" x14ac:dyDescent="0.2">
      <c r="A29" s="19"/>
      <c r="B29" s="33" t="s">
        <v>22</v>
      </c>
      <c r="C29" s="33"/>
      <c r="D29" s="33"/>
      <c r="E29" s="33"/>
      <c r="F29" s="33"/>
      <c r="G29" s="33"/>
      <c r="H29" s="33"/>
      <c r="I29" s="33"/>
      <c r="J29" s="33"/>
      <c r="K29" s="19"/>
      <c r="M29" s="26"/>
      <c r="N29" s="26"/>
      <c r="O29" s="26"/>
      <c r="P29" s="26"/>
      <c r="Q29" s="26"/>
      <c r="R29" s="27"/>
      <c r="S29" s="27"/>
      <c r="T29" s="23"/>
      <c r="U29" s="23"/>
      <c r="V29" s="23"/>
      <c r="W29" s="23"/>
      <c r="X29" s="23"/>
      <c r="Y29" s="23"/>
    </row>
    <row r="30" spans="1:25" s="5" customFormat="1" ht="12.75" customHeight="1" x14ac:dyDescent="0.2">
      <c r="A30" s="19"/>
      <c r="B30" s="33"/>
      <c r="C30" s="33"/>
      <c r="D30" s="33"/>
      <c r="E30" s="33"/>
      <c r="F30" s="33"/>
      <c r="G30" s="33"/>
      <c r="H30" s="33"/>
      <c r="I30" s="33"/>
      <c r="J30" s="33"/>
      <c r="K30" s="19"/>
      <c r="M30" s="26"/>
      <c r="N30" s="26"/>
      <c r="O30" s="26"/>
      <c r="P30" s="26"/>
      <c r="Q30" s="26"/>
      <c r="R30" s="27"/>
      <c r="S30" s="27"/>
      <c r="T30" s="23"/>
      <c r="U30" s="23"/>
      <c r="V30" s="23"/>
      <c r="W30" s="23"/>
      <c r="X30" s="23"/>
      <c r="Y30" s="23"/>
    </row>
    <row r="31" spans="1:25" s="5" customFormat="1" ht="12.75" customHeight="1" x14ac:dyDescent="0.2">
      <c r="A31" s="19"/>
      <c r="B31" s="33"/>
      <c r="C31" s="33"/>
      <c r="D31" s="33"/>
      <c r="E31" s="33"/>
      <c r="F31" s="33"/>
      <c r="G31" s="33"/>
      <c r="H31" s="33"/>
      <c r="I31" s="33"/>
      <c r="J31" s="33"/>
      <c r="K31" s="19"/>
      <c r="M31" s="26"/>
      <c r="N31" s="26"/>
      <c r="O31" s="26"/>
      <c r="P31" s="26"/>
      <c r="Q31" s="26"/>
      <c r="R31" s="27"/>
      <c r="S31" s="27"/>
      <c r="T31" s="23"/>
      <c r="U31" s="23"/>
      <c r="V31" s="23"/>
      <c r="W31" s="23"/>
      <c r="X31" s="23"/>
      <c r="Y31" s="23"/>
    </row>
    <row r="32" spans="1:25" s="5" customFormat="1" ht="12.75" customHeight="1" x14ac:dyDescent="0.2">
      <c r="A32" s="19"/>
      <c r="B32" s="33"/>
      <c r="C32" s="33"/>
      <c r="D32" s="33"/>
      <c r="E32" s="33"/>
      <c r="F32" s="33"/>
      <c r="G32" s="33"/>
      <c r="H32" s="33"/>
      <c r="I32" s="33"/>
      <c r="J32" s="33"/>
      <c r="K32" s="19"/>
      <c r="M32" s="26"/>
      <c r="N32" s="26"/>
      <c r="O32" s="26"/>
      <c r="P32" s="26"/>
      <c r="Q32" s="26"/>
      <c r="R32" s="27"/>
      <c r="S32" s="27"/>
      <c r="T32" s="23"/>
      <c r="U32" s="23"/>
      <c r="V32" s="23"/>
      <c r="W32" s="23"/>
      <c r="X32" s="23"/>
      <c r="Y32" s="23"/>
    </row>
    <row r="33" spans="1:25" s="5" customFormat="1" ht="12.75" customHeight="1" x14ac:dyDescent="0.2">
      <c r="A33" s="19"/>
      <c r="B33" s="33"/>
      <c r="C33" s="33"/>
      <c r="D33" s="33"/>
      <c r="E33" s="33"/>
      <c r="F33" s="33"/>
      <c r="G33" s="33"/>
      <c r="H33" s="33"/>
      <c r="I33" s="33"/>
      <c r="J33" s="33"/>
      <c r="K33" s="19"/>
      <c r="M33" s="26"/>
      <c r="N33" s="26"/>
      <c r="O33" s="26"/>
      <c r="P33" s="26"/>
      <c r="Q33" s="26"/>
      <c r="R33" s="27"/>
      <c r="S33" s="30"/>
      <c r="T33" s="23"/>
      <c r="U33" s="23"/>
      <c r="V33" s="23"/>
      <c r="W33" s="23"/>
      <c r="X33" s="23"/>
      <c r="Y33" s="23"/>
    </row>
    <row r="34" spans="1:25" s="5" customFormat="1" ht="12.75" x14ac:dyDescent="0.2">
      <c r="A34" s="19"/>
      <c r="B34" s="32"/>
      <c r="C34" s="32"/>
      <c r="D34" s="35" t="s">
        <v>14</v>
      </c>
      <c r="E34" s="35"/>
      <c r="F34" s="35"/>
      <c r="G34" s="35"/>
      <c r="H34" s="35"/>
      <c r="I34" s="32"/>
      <c r="J34" s="32"/>
      <c r="K34" s="19"/>
      <c r="M34" s="26"/>
      <c r="N34" s="26"/>
      <c r="O34" s="26"/>
      <c r="P34" s="26"/>
      <c r="Q34" s="26"/>
      <c r="R34" s="27"/>
      <c r="S34" s="30"/>
      <c r="T34" s="23"/>
      <c r="U34" s="23"/>
      <c r="V34" s="23"/>
      <c r="W34" s="23"/>
      <c r="X34" s="23"/>
      <c r="Y34" s="23"/>
    </row>
    <row r="35" spans="1:25" s="5" customFormat="1" ht="12.75" customHeight="1" x14ac:dyDescent="0.2">
      <c r="A35" s="19"/>
      <c r="B35" s="19"/>
      <c r="C35" s="19"/>
      <c r="I35" s="19"/>
      <c r="J35" s="19"/>
      <c r="K35" s="19"/>
      <c r="M35" s="26"/>
      <c r="N35" s="26"/>
      <c r="O35" s="26"/>
      <c r="P35" s="26"/>
      <c r="Q35" s="26"/>
      <c r="R35" s="27"/>
      <c r="S35" s="27"/>
      <c r="T35" s="23"/>
      <c r="U35" s="23"/>
      <c r="V35" s="23"/>
      <c r="W35" s="23"/>
      <c r="X35" s="23"/>
      <c r="Y35" s="23"/>
    </row>
    <row r="36" spans="1:25" s="5" customFormat="1" ht="12.75" customHeight="1" x14ac:dyDescent="0.2">
      <c r="A36" s="19"/>
      <c r="B36" s="20" t="s">
        <v>15</v>
      </c>
      <c r="C36" s="19"/>
      <c r="D36" s="19"/>
      <c r="E36" s="19"/>
      <c r="F36" s="31"/>
      <c r="G36" s="19"/>
      <c r="H36" s="19"/>
      <c r="I36" s="19"/>
      <c r="J36" s="19"/>
      <c r="K36" s="19"/>
      <c r="M36" s="26"/>
      <c r="N36" s="26"/>
      <c r="O36" s="26"/>
      <c r="P36" s="26"/>
      <c r="Q36" s="26"/>
      <c r="R36" s="27"/>
      <c r="S36" s="27"/>
      <c r="T36" s="23"/>
      <c r="U36" s="23"/>
      <c r="V36" s="23"/>
      <c r="W36" s="23"/>
      <c r="X36" s="23"/>
      <c r="Y36" s="23"/>
    </row>
    <row r="37" spans="1:25" s="5" customFormat="1" ht="12.75" x14ac:dyDescent="0.2">
      <c r="A37" s="19"/>
      <c r="B37" s="20"/>
      <c r="C37" s="19"/>
      <c r="D37" s="19"/>
      <c r="E37" s="19"/>
      <c r="F37" s="31"/>
      <c r="G37" s="19"/>
      <c r="H37" s="19"/>
      <c r="I37" s="19"/>
      <c r="J37" s="19"/>
      <c r="K37" s="19"/>
      <c r="M37" s="26"/>
      <c r="N37" s="26"/>
      <c r="O37" s="26"/>
      <c r="P37" s="26"/>
      <c r="Q37" s="26"/>
      <c r="R37" s="27"/>
      <c r="S37" s="27"/>
      <c r="T37" s="23"/>
      <c r="U37" s="23"/>
      <c r="V37" s="23"/>
      <c r="W37" s="23"/>
      <c r="X37" s="23"/>
      <c r="Y37" s="23"/>
    </row>
    <row r="38" spans="1:25" s="5" customFormat="1" ht="12.75" customHeight="1" x14ac:dyDescent="0.2">
      <c r="A38" s="19"/>
      <c r="B38" s="33" t="s">
        <v>23</v>
      </c>
      <c r="C38" s="33"/>
      <c r="D38" s="33"/>
      <c r="E38" s="33"/>
      <c r="F38" s="33"/>
      <c r="G38" s="33"/>
      <c r="H38" s="33"/>
      <c r="I38" s="33"/>
      <c r="J38" s="33"/>
      <c r="K38" s="19"/>
      <c r="M38" s="26"/>
      <c r="N38" s="26"/>
      <c r="O38" s="26"/>
      <c r="P38" s="26"/>
      <c r="Q38" s="26"/>
      <c r="R38" s="27"/>
      <c r="S38" s="27"/>
      <c r="T38" s="23"/>
      <c r="U38" s="23"/>
      <c r="V38" s="23"/>
      <c r="W38" s="23"/>
      <c r="X38" s="23"/>
      <c r="Y38" s="23"/>
    </row>
    <row r="39" spans="1:25" s="5" customFormat="1" ht="12.75" x14ac:dyDescent="0.2">
      <c r="A39" s="19"/>
      <c r="B39" s="33"/>
      <c r="C39" s="33"/>
      <c r="D39" s="33"/>
      <c r="E39" s="33"/>
      <c r="F39" s="33"/>
      <c r="G39" s="33"/>
      <c r="H39" s="33"/>
      <c r="I39" s="33"/>
      <c r="J39" s="33"/>
      <c r="K39" s="19"/>
      <c r="M39" s="26"/>
      <c r="N39" s="26"/>
      <c r="O39" s="26"/>
      <c r="P39" s="26"/>
      <c r="Q39" s="26"/>
      <c r="R39" s="27"/>
      <c r="S39" s="27"/>
      <c r="T39" s="23"/>
      <c r="U39" s="23"/>
      <c r="V39" s="23"/>
      <c r="W39" s="23"/>
      <c r="X39" s="23"/>
      <c r="Y39" s="23"/>
    </row>
    <row r="40" spans="1:25" s="5" customFormat="1" ht="12.75" x14ac:dyDescent="0.2">
      <c r="A40" s="19"/>
      <c r="B40" s="32"/>
      <c r="C40" s="32"/>
      <c r="D40" s="32"/>
      <c r="E40" s="32"/>
      <c r="F40" s="32"/>
      <c r="G40" s="32"/>
      <c r="H40" s="32"/>
      <c r="I40" s="32"/>
      <c r="J40" s="32"/>
      <c r="K40" s="19"/>
      <c r="M40" s="26"/>
      <c r="N40" s="26"/>
      <c r="O40" s="26"/>
      <c r="P40" s="26"/>
      <c r="Q40" s="26"/>
      <c r="R40" s="27"/>
      <c r="S40" s="27"/>
      <c r="T40" s="23"/>
      <c r="U40" s="23"/>
      <c r="V40" s="23"/>
      <c r="W40" s="23"/>
      <c r="X40" s="23"/>
      <c r="Y40" s="23"/>
    </row>
    <row r="41" spans="1:25" s="5" customFormat="1" ht="12.75" customHeight="1" x14ac:dyDescent="0.2">
      <c r="A41" s="19"/>
      <c r="B41" s="33" t="s">
        <v>24</v>
      </c>
      <c r="C41" s="33"/>
      <c r="D41" s="33"/>
      <c r="E41" s="33"/>
      <c r="F41" s="33"/>
      <c r="G41" s="33"/>
      <c r="H41" s="33"/>
      <c r="I41" s="33"/>
      <c r="J41" s="33"/>
      <c r="K41" s="19"/>
      <c r="M41" s="26"/>
      <c r="N41" s="26"/>
      <c r="O41" s="26"/>
      <c r="P41" s="26"/>
      <c r="Q41" s="26"/>
      <c r="R41" s="27"/>
      <c r="S41" s="27"/>
      <c r="T41" s="23"/>
      <c r="U41" s="23"/>
      <c r="V41" s="23"/>
      <c r="W41" s="23"/>
      <c r="X41" s="23"/>
      <c r="Y41" s="23"/>
    </row>
    <row r="42" spans="1:25" s="5" customFormat="1" ht="12.75" x14ac:dyDescent="0.2">
      <c r="A42" s="19"/>
      <c r="B42" s="33"/>
      <c r="C42" s="33"/>
      <c r="D42" s="33"/>
      <c r="E42" s="33"/>
      <c r="F42" s="33"/>
      <c r="G42" s="33"/>
      <c r="H42" s="33"/>
      <c r="I42" s="33"/>
      <c r="J42" s="33"/>
      <c r="K42" s="19"/>
      <c r="M42" s="26"/>
      <c r="N42" s="26"/>
      <c r="O42" s="26"/>
      <c r="P42" s="26"/>
      <c r="Q42" s="26"/>
      <c r="R42" s="27"/>
      <c r="S42" s="27"/>
      <c r="T42" s="23"/>
      <c r="U42" s="23"/>
      <c r="V42" s="23"/>
      <c r="W42" s="23"/>
      <c r="X42" s="23"/>
      <c r="Y42" s="23"/>
    </row>
    <row r="43" spans="1:25" s="5" customFormat="1" ht="12.75" x14ac:dyDescent="0.2">
      <c r="A43" s="19"/>
      <c r="B43" s="33"/>
      <c r="C43" s="33"/>
      <c r="D43" s="33"/>
      <c r="E43" s="33"/>
      <c r="F43" s="33"/>
      <c r="G43" s="33"/>
      <c r="H43" s="33"/>
      <c r="I43" s="33"/>
      <c r="J43" s="33"/>
      <c r="K43" s="19"/>
      <c r="M43" s="26"/>
      <c r="N43" s="26"/>
      <c r="O43" s="26"/>
      <c r="P43" s="26"/>
      <c r="Q43" s="26"/>
      <c r="R43" s="27"/>
      <c r="S43" s="27"/>
      <c r="T43" s="23"/>
      <c r="U43" s="23"/>
      <c r="V43" s="23"/>
      <c r="W43" s="23"/>
      <c r="X43" s="23"/>
      <c r="Y43" s="23"/>
    </row>
    <row r="44" spans="1:25" s="5" customFormat="1" ht="12.75" customHeight="1" x14ac:dyDescent="0.2">
      <c r="A44" s="19"/>
      <c r="B44" s="32"/>
      <c r="C44" s="32"/>
      <c r="D44" s="32"/>
      <c r="E44" s="32"/>
      <c r="F44" s="32"/>
      <c r="G44" s="32"/>
      <c r="H44" s="32"/>
      <c r="I44" s="32"/>
      <c r="J44" s="32"/>
      <c r="K44" s="19"/>
      <c r="M44" s="26"/>
      <c r="N44" s="26"/>
      <c r="O44" s="26"/>
      <c r="P44" s="26"/>
      <c r="Q44" s="26"/>
      <c r="R44" s="27"/>
      <c r="S44" s="27"/>
      <c r="T44" s="23"/>
      <c r="U44" s="23"/>
      <c r="V44" s="23"/>
      <c r="W44" s="23"/>
      <c r="X44" s="23"/>
      <c r="Y44" s="23"/>
    </row>
    <row r="45" spans="1:25" s="5" customFormat="1" ht="12.75" customHeight="1" x14ac:dyDescent="0.2">
      <c r="A45" s="19"/>
      <c r="B45" s="33" t="s">
        <v>17</v>
      </c>
      <c r="C45" s="33"/>
      <c r="D45" s="33"/>
      <c r="E45" s="33"/>
      <c r="F45" s="33"/>
      <c r="G45" s="33"/>
      <c r="H45" s="33"/>
      <c r="I45" s="33"/>
      <c r="J45" s="33"/>
      <c r="K45" s="19"/>
      <c r="M45" s="26"/>
      <c r="N45" s="26"/>
      <c r="O45" s="26"/>
      <c r="P45" s="26"/>
      <c r="Q45" s="26"/>
      <c r="R45" s="27"/>
      <c r="S45" s="27"/>
      <c r="T45" s="23"/>
      <c r="U45" s="23"/>
      <c r="V45" s="23"/>
      <c r="W45" s="23"/>
      <c r="X45" s="23"/>
      <c r="Y45" s="23"/>
    </row>
    <row r="46" spans="1:25" s="5" customFormat="1" ht="12.75" x14ac:dyDescent="0.2">
      <c r="A46" s="19"/>
      <c r="B46" s="33"/>
      <c r="C46" s="33"/>
      <c r="D46" s="33"/>
      <c r="E46" s="33"/>
      <c r="F46" s="33"/>
      <c r="G46" s="33"/>
      <c r="H46" s="33"/>
      <c r="I46" s="33"/>
      <c r="J46" s="33"/>
      <c r="K46" s="19"/>
      <c r="M46" s="26"/>
      <c r="N46" s="26"/>
      <c r="O46" s="26"/>
      <c r="P46" s="26"/>
      <c r="Q46" s="26"/>
      <c r="R46" s="27"/>
      <c r="S46" s="27"/>
      <c r="T46" s="23"/>
      <c r="U46" s="23"/>
      <c r="V46" s="23"/>
      <c r="W46" s="23"/>
      <c r="X46" s="23"/>
      <c r="Y46" s="23"/>
    </row>
    <row r="47" spans="1:25" s="5" customFormat="1" ht="12.75" x14ac:dyDescent="0.2">
      <c r="A47" s="19"/>
      <c r="B47" s="33"/>
      <c r="C47" s="33"/>
      <c r="D47" s="33"/>
      <c r="E47" s="33"/>
      <c r="F47" s="33"/>
      <c r="G47" s="33"/>
      <c r="H47" s="33"/>
      <c r="I47" s="33"/>
      <c r="J47" s="33"/>
      <c r="K47" s="19"/>
      <c r="M47" s="26"/>
      <c r="N47" s="26"/>
      <c r="O47" s="26"/>
      <c r="P47" s="26"/>
      <c r="Q47" s="26"/>
      <c r="R47" s="27"/>
      <c r="S47" s="27"/>
      <c r="T47" s="23"/>
      <c r="U47" s="23"/>
      <c r="V47" s="23"/>
      <c r="W47" s="23"/>
      <c r="X47" s="23"/>
      <c r="Y47" s="23"/>
    </row>
    <row r="48" spans="1:25" s="5" customFormat="1" ht="12.75" customHeight="1" x14ac:dyDescent="0.2">
      <c r="A48" s="19"/>
      <c r="B48" s="33"/>
      <c r="C48" s="33"/>
      <c r="D48" s="33"/>
      <c r="E48" s="33"/>
      <c r="F48" s="33"/>
      <c r="G48" s="33"/>
      <c r="H48" s="33"/>
      <c r="I48" s="33"/>
      <c r="J48" s="33"/>
      <c r="K48" s="19"/>
      <c r="M48" s="26"/>
      <c r="N48" s="26"/>
      <c r="O48" s="26"/>
      <c r="P48" s="26"/>
      <c r="Q48" s="26"/>
      <c r="R48" s="27"/>
      <c r="S48" s="27"/>
      <c r="T48" s="23"/>
      <c r="U48" s="23"/>
      <c r="V48" s="23"/>
      <c r="W48" s="23"/>
      <c r="X48" s="23"/>
      <c r="Y48" s="23"/>
    </row>
    <row r="49" spans="1:25" s="5" customFormat="1" ht="12.75" x14ac:dyDescent="0.2">
      <c r="A49" s="19"/>
      <c r="B49" s="19" t="s">
        <v>25</v>
      </c>
      <c r="C49" s="19"/>
      <c r="D49" s="19"/>
      <c r="E49" s="19"/>
      <c r="F49" s="19"/>
      <c r="G49" s="19"/>
      <c r="H49" s="19"/>
      <c r="I49" s="19"/>
      <c r="J49" s="19"/>
      <c r="K49" s="19"/>
      <c r="M49" s="26"/>
      <c r="N49" s="26"/>
      <c r="O49" s="26"/>
      <c r="P49" s="26"/>
      <c r="Q49" s="26"/>
      <c r="R49" s="27"/>
      <c r="S49" s="27"/>
      <c r="T49" s="23"/>
      <c r="U49" s="23"/>
      <c r="V49" s="23"/>
      <c r="W49" s="23"/>
      <c r="X49" s="23"/>
      <c r="Y49" s="23"/>
    </row>
    <row r="50" spans="1:25" s="5" customFormat="1" ht="12.75" x14ac:dyDescent="0.2">
      <c r="A50" s="19"/>
      <c r="B50" s="19"/>
      <c r="C50" s="19"/>
      <c r="D50" s="19"/>
      <c r="F50" s="31" t="s">
        <v>26</v>
      </c>
      <c r="G50" s="31"/>
      <c r="H50" s="19"/>
      <c r="I50" s="19"/>
      <c r="J50" s="19"/>
      <c r="K50" s="19"/>
      <c r="M50" s="26"/>
      <c r="N50" s="26"/>
      <c r="O50" s="26"/>
      <c r="P50" s="26"/>
      <c r="Q50" s="26"/>
      <c r="R50" s="27"/>
      <c r="S50" s="27"/>
      <c r="T50" s="23"/>
      <c r="U50" s="23"/>
      <c r="V50" s="23"/>
      <c r="W50" s="23"/>
      <c r="X50" s="23"/>
      <c r="Y50" s="23"/>
    </row>
    <row r="51" spans="1:25" s="5" customFormat="1" ht="12.75" x14ac:dyDescent="0.2">
      <c r="A51" s="19"/>
      <c r="B51" s="19"/>
      <c r="C51" s="19"/>
      <c r="D51" s="19"/>
      <c r="E51" s="19"/>
      <c r="F51" s="19"/>
      <c r="G51" s="19"/>
      <c r="H51" s="19"/>
      <c r="I51" s="19"/>
      <c r="J51" s="19"/>
      <c r="K51" s="19"/>
      <c r="M51" s="26"/>
      <c r="N51" s="26"/>
      <c r="O51" s="26"/>
      <c r="P51" s="26"/>
      <c r="Q51" s="26"/>
      <c r="R51" s="27"/>
      <c r="S51" s="27"/>
      <c r="T51" s="23"/>
      <c r="U51" s="23"/>
      <c r="V51" s="23"/>
      <c r="W51" s="23"/>
      <c r="X51" s="23"/>
      <c r="Y51" s="23"/>
    </row>
    <row r="52" spans="1:25" s="5" customFormat="1" ht="12.75" customHeight="1" x14ac:dyDescent="0.2">
      <c r="A52" s="19"/>
      <c r="B52" s="20" t="s">
        <v>27</v>
      </c>
      <c r="C52" s="19"/>
      <c r="D52" s="19"/>
      <c r="E52" s="19"/>
      <c r="F52" s="19"/>
      <c r="G52" s="19"/>
      <c r="H52" s="19"/>
      <c r="I52" s="19"/>
      <c r="J52" s="19"/>
      <c r="K52" s="19"/>
      <c r="M52" s="26"/>
      <c r="N52" s="26"/>
      <c r="O52" s="26"/>
      <c r="P52" s="26"/>
      <c r="Q52" s="26"/>
      <c r="R52" s="27"/>
      <c r="S52" s="27"/>
      <c r="T52" s="23"/>
      <c r="U52" s="23"/>
      <c r="V52" s="23"/>
      <c r="W52" s="23"/>
      <c r="X52" s="23"/>
      <c r="Y52" s="23"/>
    </row>
    <row r="53" spans="1:25" s="5" customFormat="1" ht="12.75" x14ac:dyDescent="0.2">
      <c r="A53" s="19"/>
      <c r="B53" s="19"/>
      <c r="C53" s="19"/>
      <c r="D53" s="19"/>
      <c r="E53" s="19"/>
      <c r="F53" s="19"/>
      <c r="G53" s="19"/>
      <c r="H53" s="19"/>
      <c r="I53" s="19"/>
      <c r="J53" s="19"/>
      <c r="K53" s="19"/>
      <c r="M53" s="26"/>
      <c r="N53" s="26"/>
      <c r="O53" s="26"/>
      <c r="P53" s="26"/>
      <c r="Q53" s="26"/>
      <c r="R53" s="27"/>
      <c r="S53" s="27"/>
      <c r="T53" s="23"/>
      <c r="U53" s="23"/>
      <c r="V53" s="23"/>
      <c r="W53" s="23"/>
      <c r="X53" s="23"/>
      <c r="Y53" s="23"/>
    </row>
    <row r="54" spans="1:25" s="5" customFormat="1" ht="12.75" customHeight="1" x14ac:dyDescent="0.2">
      <c r="A54" s="19"/>
      <c r="B54" s="34" t="s">
        <v>28</v>
      </c>
      <c r="C54" s="34"/>
      <c r="D54" s="34"/>
      <c r="E54" s="34"/>
      <c r="F54" s="34"/>
      <c r="G54" s="34"/>
      <c r="H54" s="34"/>
      <c r="I54" s="34"/>
      <c r="J54" s="34"/>
      <c r="K54" s="19"/>
      <c r="M54" s="26"/>
      <c r="N54" s="26"/>
      <c r="O54" s="26"/>
      <c r="P54" s="26"/>
      <c r="Q54" s="26"/>
      <c r="R54" s="27"/>
      <c r="S54" s="27"/>
      <c r="T54" s="23"/>
      <c r="U54" s="23"/>
      <c r="V54" s="23"/>
      <c r="W54" s="23"/>
      <c r="X54" s="23"/>
      <c r="Y54" s="23"/>
    </row>
    <row r="55" spans="1:25" s="5" customFormat="1" ht="12.75" x14ac:dyDescent="0.2">
      <c r="A55" s="19"/>
      <c r="B55" s="34"/>
      <c r="C55" s="34"/>
      <c r="D55" s="34"/>
      <c r="E55" s="34"/>
      <c r="F55" s="34"/>
      <c r="G55" s="34"/>
      <c r="H55" s="34"/>
      <c r="I55" s="34"/>
      <c r="J55" s="34"/>
      <c r="K55" s="19"/>
      <c r="M55" s="26"/>
      <c r="N55" s="26"/>
      <c r="O55" s="26"/>
      <c r="P55" s="26"/>
      <c r="Q55" s="26"/>
      <c r="R55" s="27"/>
      <c r="S55" s="27"/>
      <c r="T55" s="23"/>
      <c r="U55" s="23"/>
      <c r="V55" s="23"/>
      <c r="W55" s="23"/>
      <c r="X55" s="23"/>
      <c r="Y55" s="23"/>
    </row>
    <row r="56" spans="1:25" s="5" customFormat="1" ht="12.75" x14ac:dyDescent="0.2">
      <c r="A56" s="19"/>
      <c r="B56" s="34"/>
      <c r="C56" s="34"/>
      <c r="D56" s="34"/>
      <c r="E56" s="34"/>
      <c r="F56" s="34"/>
      <c r="G56" s="34"/>
      <c r="H56" s="34"/>
      <c r="I56" s="34"/>
      <c r="J56" s="34"/>
      <c r="K56" s="19"/>
      <c r="M56" s="26"/>
      <c r="N56" s="26"/>
      <c r="O56" s="26"/>
      <c r="P56" s="26"/>
      <c r="Q56" s="26"/>
      <c r="R56" s="27"/>
      <c r="S56" s="27"/>
      <c r="T56" s="23"/>
      <c r="U56" s="23"/>
      <c r="V56" s="23"/>
      <c r="W56" s="23"/>
      <c r="X56" s="23"/>
      <c r="Y56" s="23"/>
    </row>
    <row r="57" spans="1:25" s="5" customFormat="1" ht="12.75" x14ac:dyDescent="0.2">
      <c r="A57" s="19"/>
      <c r="B57" s="19"/>
      <c r="C57" s="19"/>
      <c r="D57" s="19"/>
      <c r="F57" s="31" t="s">
        <v>29</v>
      </c>
      <c r="G57" s="19"/>
      <c r="H57" s="19"/>
      <c r="I57" s="19"/>
      <c r="J57" s="19"/>
      <c r="K57" s="19"/>
      <c r="M57" s="26"/>
      <c r="N57" s="26"/>
      <c r="O57" s="26"/>
      <c r="P57" s="26"/>
      <c r="Q57" s="26"/>
      <c r="R57" s="27"/>
      <c r="S57" s="27"/>
      <c r="T57" s="23"/>
      <c r="U57" s="23"/>
      <c r="V57" s="23"/>
      <c r="W57" s="23"/>
      <c r="X57" s="23"/>
      <c r="Y57" s="23"/>
    </row>
    <row r="58" spans="1:25" s="5" customFormat="1" ht="12.75" x14ac:dyDescent="0.2">
      <c r="A58" s="19"/>
      <c r="B58" s="19"/>
      <c r="C58" s="19"/>
      <c r="D58" s="19"/>
      <c r="E58" s="19"/>
      <c r="F58" s="19"/>
      <c r="G58" s="19"/>
      <c r="H58" s="19"/>
      <c r="I58" s="19"/>
      <c r="J58" s="19"/>
      <c r="K58" s="19"/>
      <c r="M58" s="26"/>
      <c r="N58" s="26"/>
      <c r="O58" s="26"/>
      <c r="P58" s="26"/>
      <c r="Q58" s="26"/>
      <c r="R58" s="27"/>
      <c r="S58" s="27"/>
      <c r="T58" s="23"/>
      <c r="U58" s="23"/>
      <c r="V58" s="23"/>
      <c r="W58" s="23"/>
      <c r="X58" s="23"/>
      <c r="Y58" s="23"/>
    </row>
    <row r="59" spans="1:25" s="5" customFormat="1" ht="12.75" x14ac:dyDescent="0.2">
      <c r="A59" s="19"/>
      <c r="B59" s="19" t="s">
        <v>30</v>
      </c>
      <c r="C59" s="19"/>
      <c r="D59" s="19"/>
      <c r="E59" s="19"/>
      <c r="F59" s="19"/>
      <c r="G59" s="19"/>
      <c r="H59" s="19"/>
      <c r="I59" s="19"/>
      <c r="J59" s="19"/>
      <c r="K59" s="19"/>
      <c r="M59" s="26"/>
      <c r="N59" s="26"/>
      <c r="O59" s="26"/>
      <c r="P59" s="26"/>
      <c r="Q59" s="26"/>
      <c r="R59" s="27"/>
      <c r="S59" s="27"/>
      <c r="T59" s="23"/>
      <c r="U59" s="23"/>
      <c r="V59" s="23"/>
      <c r="W59" s="23"/>
      <c r="X59" s="23"/>
      <c r="Y59" s="23"/>
    </row>
    <row r="60" spans="1:25" s="5" customFormat="1" ht="12.75" x14ac:dyDescent="0.2">
      <c r="A60" s="19"/>
      <c r="C60" s="19"/>
      <c r="D60" s="19"/>
      <c r="F60" s="31" t="s">
        <v>31</v>
      </c>
      <c r="G60" s="21"/>
      <c r="H60" s="19"/>
      <c r="I60" s="19"/>
      <c r="J60" s="19"/>
      <c r="K60" s="19"/>
      <c r="M60" s="26"/>
      <c r="N60" s="26"/>
      <c r="O60" s="26"/>
      <c r="P60" s="26"/>
      <c r="Q60" s="26"/>
      <c r="R60" s="27"/>
      <c r="S60" s="27"/>
      <c r="T60" s="23"/>
      <c r="U60" s="23"/>
      <c r="V60" s="23"/>
      <c r="W60" s="23"/>
      <c r="X60" s="23"/>
      <c r="Y60" s="23"/>
    </row>
    <row r="61" spans="1:25" s="5" customFormat="1" ht="12.75" x14ac:dyDescent="0.2">
      <c r="A61" s="19"/>
      <c r="J61" s="19"/>
      <c r="K61" s="19"/>
      <c r="M61" s="26"/>
      <c r="N61" s="26"/>
      <c r="O61" s="26"/>
      <c r="P61" s="26"/>
      <c r="Q61" s="26"/>
      <c r="R61" s="27"/>
      <c r="S61" s="27"/>
      <c r="T61" s="23"/>
      <c r="U61" s="23"/>
      <c r="V61" s="23"/>
      <c r="W61" s="23"/>
      <c r="X61" s="23"/>
      <c r="Y61" s="23"/>
    </row>
    <row r="62" spans="1:25" s="5" customFormat="1" ht="12.75" x14ac:dyDescent="0.2">
      <c r="A62" s="19"/>
      <c r="B62" s="19"/>
      <c r="C62" s="19"/>
      <c r="D62" s="19"/>
      <c r="E62" s="19"/>
      <c r="F62" s="19"/>
      <c r="G62" s="19"/>
      <c r="H62" s="19"/>
      <c r="I62" s="19"/>
      <c r="J62" s="19"/>
      <c r="K62" s="19"/>
      <c r="M62" s="26"/>
      <c r="N62" s="26"/>
      <c r="O62" s="26"/>
      <c r="P62" s="26"/>
      <c r="Q62" s="26"/>
      <c r="R62" s="27"/>
      <c r="S62" s="27"/>
      <c r="T62" s="23"/>
      <c r="U62" s="23"/>
      <c r="V62" s="23"/>
      <c r="W62" s="23"/>
      <c r="X62" s="23"/>
      <c r="Y62" s="2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display="www.abbottaerospace.com/library/xl-viking" xr:uid="{00000000-0004-0000-0000-000001000000}"/>
    <hyperlink ref="F60" r:id="rId3" xr:uid="{00000000-0004-0000-0000-000002000000}"/>
    <hyperlink ref="F57" r:id="rId4" display="www.abbottaerospace.com/library/donate" xr:uid="{00000000-0004-0000-0000-000003000000}"/>
    <hyperlink ref="F25" r:id="rId5" display="www.abbottaerospace.com/library/subscribe" xr:uid="{00000000-0004-0000-0000-000004000000}"/>
  </hyperlinks>
  <pageMargins left="0.47244094488188981" right="0.23622047244094491" top="0.31496062992125984" bottom="0.82677165354330717" header="0.31496062992125984" footer="0.47244094488188981"/>
  <pageSetup scale="95" orientation="portrait" r:id="rId6"/>
  <headerFooter alignWithMargins="0">
    <oddFooter>&amp;C&amp;"Arial,Bold"ABBOTT AEROSPACE INC. PROPRIETARY INFORMATION&amp;"Arial,Regular"
Subject to restrictions on the cover or first page</oddFooter>
  </headerFooter>
  <drawing r:id="rId7"/>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EE153-AE46-4CCE-B994-FD1F8A263ADB}">
  <sheetPr>
    <tabColor indexed="49"/>
  </sheetPr>
  <dimension ref="A1:GC59"/>
  <sheetViews>
    <sheetView tabSelected="1" view="pageBreakPreview" topLeftCell="A7" zoomScale="115" zoomScaleNormal="100" zoomScaleSheetLayoutView="115" workbookViewId="0">
      <selection activeCell="J25" sqref="J25"/>
    </sheetView>
  </sheetViews>
  <sheetFormatPr defaultRowHeight="12.75" x14ac:dyDescent="0.2"/>
  <cols>
    <col min="1" max="11" width="9" style="5" customWidth="1"/>
    <col min="12" max="12" width="4" style="23" customWidth="1"/>
    <col min="13" max="13" width="5.85546875" style="41" customWidth="1"/>
    <col min="14" max="14" width="4.42578125" style="39" customWidth="1"/>
    <col min="15" max="17" width="4.42578125" style="41" customWidth="1"/>
    <col min="18" max="18" width="3.5703125" style="45" customWidth="1"/>
    <col min="19" max="19" width="5.42578125" style="45" customWidth="1"/>
    <col min="20" max="20" width="6.5703125" style="47" customWidth="1"/>
    <col min="21" max="21" width="6.7109375" style="47" customWidth="1"/>
    <col min="22" max="30" width="6.5703125" style="47" customWidth="1"/>
    <col min="31" max="171" width="9.140625" style="13"/>
    <col min="172" max="16384" width="9.140625" style="5"/>
  </cols>
  <sheetData>
    <row r="1" spans="1:185" x14ac:dyDescent="0.2">
      <c r="A1" s="1"/>
      <c r="B1" s="2" t="s">
        <v>1</v>
      </c>
      <c r="C1" s="3" t="s">
        <v>32</v>
      </c>
      <c r="D1" s="1"/>
      <c r="E1" s="1"/>
      <c r="F1" s="2" t="s">
        <v>8</v>
      </c>
      <c r="G1" s="4">
        <f>X1</f>
        <v>1</v>
      </c>
      <c r="H1" s="1"/>
      <c r="I1" s="1"/>
      <c r="J1" s="1"/>
      <c r="K1" s="1"/>
      <c r="L1" s="5"/>
      <c r="M1" s="36" t="s">
        <v>33</v>
      </c>
      <c r="N1" s="36" t="s">
        <v>34</v>
      </c>
      <c r="O1" s="36" t="s">
        <v>35</v>
      </c>
      <c r="P1" s="36" t="s">
        <v>35</v>
      </c>
      <c r="Q1" s="36" t="s">
        <v>35</v>
      </c>
      <c r="R1" s="36" t="s">
        <v>36</v>
      </c>
      <c r="S1" s="37" t="s">
        <v>37</v>
      </c>
      <c r="T1" s="38" t="s">
        <v>38</v>
      </c>
      <c r="U1" s="5"/>
      <c r="V1" s="5"/>
      <c r="W1" s="6" t="s">
        <v>39</v>
      </c>
      <c r="X1" s="7">
        <f>SUM(M:M)</f>
        <v>1</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40</v>
      </c>
      <c r="H2" s="1"/>
      <c r="I2" s="1"/>
      <c r="J2" s="1"/>
      <c r="K2" s="1"/>
      <c r="L2" s="5"/>
      <c r="M2" s="39" t="s">
        <v>41</v>
      </c>
      <c r="N2" s="39" t="s">
        <v>41</v>
      </c>
      <c r="O2" s="39" t="s">
        <v>34</v>
      </c>
      <c r="P2" s="39" t="s">
        <v>34</v>
      </c>
      <c r="Q2" s="39" t="s">
        <v>34</v>
      </c>
      <c r="R2" s="39" t="s">
        <v>41</v>
      </c>
      <c r="S2" s="40" t="s">
        <v>41</v>
      </c>
      <c r="T2" s="41"/>
      <c r="U2" s="5"/>
      <c r="V2" s="5"/>
      <c r="W2" s="6" t="s">
        <v>42</v>
      </c>
      <c r="X2" s="7">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8" t="s">
        <v>43</v>
      </c>
      <c r="D3" s="1"/>
      <c r="E3" s="1"/>
      <c r="F3" s="2" t="s">
        <v>4</v>
      </c>
      <c r="G3" s="3" t="s">
        <v>44</v>
      </c>
      <c r="H3" s="1"/>
      <c r="I3" s="1"/>
      <c r="J3" s="1"/>
      <c r="K3" s="1"/>
      <c r="L3" s="5"/>
      <c r="M3" s="39"/>
      <c r="O3" s="39"/>
      <c r="P3" s="39"/>
      <c r="Q3" s="39"/>
      <c r="R3" s="39"/>
      <c r="S3" s="40"/>
      <c r="T3" s="41"/>
      <c r="U3" s="5"/>
      <c r="V3" s="5"/>
      <c r="W3" s="6" t="s">
        <v>45</v>
      </c>
      <c r="X3" s="7">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9</v>
      </c>
      <c r="C4" s="4"/>
      <c r="D4" s="1"/>
      <c r="E4" s="1"/>
      <c r="F4" s="2" t="s">
        <v>10</v>
      </c>
      <c r="G4" s="3" t="s">
        <v>46</v>
      </c>
      <c r="H4" s="1"/>
      <c r="I4" s="1"/>
      <c r="J4" s="1"/>
      <c r="K4" s="1"/>
      <c r="L4" s="5"/>
      <c r="M4" s="39"/>
      <c r="O4" s="39"/>
      <c r="P4" s="39"/>
      <c r="Q4" s="42"/>
      <c r="R4" s="43"/>
      <c r="S4" s="44"/>
      <c r="T4" s="41"/>
      <c r="U4" s="5"/>
      <c r="V4" s="5"/>
      <c r="W4" s="6" t="s">
        <v>45</v>
      </c>
      <c r="X4" s="7">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11</v>
      </c>
      <c r="C5" s="4" t="s">
        <v>47</v>
      </c>
      <c r="D5" s="1"/>
      <c r="E5" s="2"/>
      <c r="F5" s="1"/>
      <c r="G5" s="1"/>
      <c r="H5" s="1"/>
      <c r="I5" s="1"/>
      <c r="J5" s="1"/>
      <c r="K5" s="1"/>
      <c r="L5" s="5"/>
      <c r="M5" s="39"/>
      <c r="O5" s="39"/>
      <c r="P5" s="39"/>
      <c r="Q5" s="42"/>
      <c r="R5" s="43"/>
      <c r="S5" s="44"/>
      <c r="T5" s="41"/>
      <c r="U5" s="5"/>
      <c r="V5" s="5"/>
      <c r="W5" s="6" t="s">
        <v>45</v>
      </c>
      <c r="X5" s="7">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6</v>
      </c>
      <c r="C6" s="9"/>
      <c r="D6" s="1"/>
      <c r="E6" s="1"/>
      <c r="F6" s="1"/>
      <c r="G6" s="1"/>
      <c r="H6" s="1"/>
      <c r="I6" s="1"/>
      <c r="J6" s="1"/>
      <c r="K6" s="1"/>
      <c r="L6" s="5"/>
      <c r="M6" s="39"/>
      <c r="O6" s="39"/>
      <c r="P6" s="39"/>
      <c r="Q6" s="42"/>
      <c r="R6" s="43"/>
      <c r="S6" s="44"/>
      <c r="T6" s="41"/>
      <c r="U6" s="5"/>
      <c r="V6" s="5"/>
      <c r="W6" s="6" t="s">
        <v>48</v>
      </c>
      <c r="X6" s="7">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39"/>
      <c r="O7" s="39"/>
      <c r="P7" s="39"/>
      <c r="Q7" s="42"/>
      <c r="R7" s="43"/>
      <c r="S7" s="44"/>
      <c r="T7" s="41"/>
      <c r="U7" s="5"/>
      <c r="V7" s="5"/>
      <c r="W7" s="6" t="s">
        <v>49</v>
      </c>
      <c r="X7" s="7">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6"/>
      <c r="E8" s="6" t="s">
        <v>1</v>
      </c>
      <c r="F8" s="7" t="str">
        <f>$C$1</f>
        <v>S. Abbott</v>
      </c>
      <c r="H8" s="10"/>
      <c r="I8" s="6" t="s">
        <v>50</v>
      </c>
      <c r="J8" s="11" t="str">
        <f>$G$2</f>
        <v>AA-SM-026-058</v>
      </c>
      <c r="K8" s="12"/>
      <c r="L8" s="13"/>
      <c r="M8" s="39"/>
      <c r="O8" s="39"/>
      <c r="P8" s="39"/>
      <c r="S8" s="46"/>
      <c r="T8" s="45"/>
      <c r="AD8" s="48"/>
    </row>
    <row r="9" spans="1:185" s="50" customFormat="1" x14ac:dyDescent="0.2">
      <c r="A9" s="5"/>
      <c r="B9" s="5"/>
      <c r="C9" s="5"/>
      <c r="D9" s="5"/>
      <c r="E9" s="6" t="s">
        <v>2</v>
      </c>
      <c r="F9" s="10" t="str">
        <f>$C$2</f>
        <v>R. Abbott</v>
      </c>
      <c r="G9" s="5"/>
      <c r="H9" s="10"/>
      <c r="I9" s="6" t="s">
        <v>51</v>
      </c>
      <c r="J9" s="12" t="str">
        <f>$G$3</f>
        <v>A</v>
      </c>
      <c r="K9" s="12"/>
      <c r="L9" s="13"/>
      <c r="M9" s="39">
        <v>1</v>
      </c>
      <c r="N9" s="39"/>
      <c r="O9" s="39"/>
      <c r="P9" s="39"/>
      <c r="Q9" s="49"/>
      <c r="R9" s="45"/>
      <c r="S9" s="46"/>
      <c r="T9" s="45"/>
      <c r="U9" s="47"/>
      <c r="V9" s="47"/>
      <c r="W9" s="47"/>
      <c r="X9" s="47"/>
      <c r="Y9" s="47"/>
      <c r="Z9" s="47"/>
      <c r="AA9" s="47"/>
      <c r="AB9" s="47"/>
      <c r="AC9" s="47"/>
      <c r="AD9" s="47"/>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row>
    <row r="10" spans="1:185" x14ac:dyDescent="0.2">
      <c r="E10" s="6" t="s">
        <v>3</v>
      </c>
      <c r="F10" s="10" t="str">
        <f>$C$3</f>
        <v>27/08/2017</v>
      </c>
      <c r="H10" s="10"/>
      <c r="I10" s="6" t="s">
        <v>52</v>
      </c>
      <c r="J10" s="7" t="str">
        <f>L10&amp;" of "&amp;$G$1</f>
        <v>1 of 1</v>
      </c>
      <c r="K10" s="10"/>
      <c r="L10" s="13">
        <f>SUM($M$1:M9)</f>
        <v>1</v>
      </c>
      <c r="M10" s="39"/>
      <c r="O10" s="39"/>
      <c r="P10" s="39"/>
      <c r="S10" s="46"/>
      <c r="T10" s="45"/>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row>
    <row r="11" spans="1:185" x14ac:dyDescent="0.2">
      <c r="E11" s="6" t="s">
        <v>53</v>
      </c>
      <c r="F11" s="10" t="str">
        <f>$C$5</f>
        <v>STANDARD SPREADSHEET METHOD</v>
      </c>
      <c r="I11" s="14"/>
      <c r="J11" s="7"/>
      <c r="L11" s="5"/>
      <c r="M11" s="39"/>
      <c r="O11" s="39"/>
      <c r="P11" s="39"/>
      <c r="S11" s="46"/>
      <c r="T11" s="45"/>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row>
    <row r="12" spans="1:185" ht="15.75" x14ac:dyDescent="0.25">
      <c r="A12" s="51"/>
      <c r="B12" s="15" t="str">
        <f>$G$4</f>
        <v>FRAMEWORK ANALYSIS - VERTICAL MOMENT, FIXED SUPPORT</v>
      </c>
      <c r="C12" s="51"/>
      <c r="D12" s="51"/>
      <c r="E12" s="51"/>
      <c r="F12" s="51"/>
      <c r="G12" s="51"/>
      <c r="H12" s="51"/>
      <c r="I12" s="51"/>
      <c r="J12" s="51"/>
      <c r="K12" s="51"/>
      <c r="S12" s="46"/>
      <c r="T12" s="45"/>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row>
    <row r="13" spans="1:185" x14ac:dyDescent="0.2">
      <c r="A13" s="52"/>
      <c r="B13" s="53" t="s">
        <v>54</v>
      </c>
      <c r="C13" s="53"/>
      <c r="D13" s="53"/>
      <c r="E13" s="52" t="s">
        <v>55</v>
      </c>
      <c r="S13" s="46"/>
      <c r="T13" s="45"/>
    </row>
    <row r="14" spans="1:185" x14ac:dyDescent="0.2">
      <c r="B14" s="54"/>
      <c r="C14" s="54"/>
      <c r="D14" s="54"/>
      <c r="E14" s="54"/>
      <c r="F14" s="1"/>
      <c r="G14" s="1"/>
      <c r="H14" s="1"/>
      <c r="I14" s="1"/>
      <c r="J14" s="1"/>
      <c r="K14" s="1"/>
    </row>
    <row r="15" spans="1:185" x14ac:dyDescent="0.2">
      <c r="B15" s="1"/>
      <c r="C15" s="55"/>
      <c r="D15" s="1"/>
      <c r="E15" s="1"/>
      <c r="K15" s="23"/>
      <c r="L15" s="41"/>
    </row>
    <row r="16" spans="1:185" x14ac:dyDescent="0.2">
      <c r="B16" s="1"/>
      <c r="C16" s="1"/>
      <c r="D16" s="1"/>
      <c r="E16" s="2"/>
      <c r="F16" s="10" t="s">
        <v>56</v>
      </c>
      <c r="G16" s="6" t="s">
        <v>57</v>
      </c>
      <c r="H16" s="56">
        <v>10</v>
      </c>
      <c r="I16" s="5" t="s">
        <v>58</v>
      </c>
      <c r="K16" s="23"/>
      <c r="L16" s="41"/>
    </row>
    <row r="17" spans="1:12" x14ac:dyDescent="0.2">
      <c r="G17" s="6" t="s">
        <v>59</v>
      </c>
      <c r="H17" s="56">
        <v>25</v>
      </c>
      <c r="I17" s="5" t="s">
        <v>60</v>
      </c>
      <c r="K17" s="23"/>
      <c r="L17" s="41"/>
    </row>
    <row r="18" spans="1:12" x14ac:dyDescent="0.2">
      <c r="G18" s="6" t="s">
        <v>61</v>
      </c>
      <c r="H18" s="57">
        <v>32</v>
      </c>
      <c r="I18" s="5" t="s">
        <v>62</v>
      </c>
      <c r="K18" s="23"/>
      <c r="L18" s="41"/>
    </row>
    <row r="19" spans="1:12" x14ac:dyDescent="0.2">
      <c r="B19" s="1"/>
      <c r="G19" s="58" t="s">
        <v>63</v>
      </c>
      <c r="H19" s="59">
        <v>5</v>
      </c>
      <c r="I19" s="60" t="s">
        <v>64</v>
      </c>
      <c r="J19" s="1"/>
      <c r="K19" s="23"/>
      <c r="L19" s="41"/>
    </row>
    <row r="20" spans="1:12" x14ac:dyDescent="0.2">
      <c r="B20" s="1"/>
      <c r="F20" s="61"/>
      <c r="G20" s="6" t="s">
        <v>65</v>
      </c>
      <c r="H20" s="57">
        <v>54</v>
      </c>
      <c r="I20" s="5" t="s">
        <v>64</v>
      </c>
      <c r="K20" s="23"/>
      <c r="L20" s="41"/>
    </row>
    <row r="21" spans="1:12" x14ac:dyDescent="0.2">
      <c r="B21" s="1"/>
      <c r="C21" s="55"/>
      <c r="D21" s="61"/>
      <c r="E21" s="62"/>
      <c r="F21" s="61"/>
      <c r="K21" s="23"/>
      <c r="L21" s="41"/>
    </row>
    <row r="22" spans="1:12" x14ac:dyDescent="0.2">
      <c r="B22" s="1"/>
      <c r="C22" s="1"/>
      <c r="D22" s="61"/>
      <c r="E22" s="62"/>
      <c r="F22" s="63"/>
      <c r="G22" s="61" t="s">
        <v>66</v>
      </c>
      <c r="H22" s="64">
        <f>H16+H17</f>
        <v>35</v>
      </c>
      <c r="I22" s="65" t="s">
        <v>67</v>
      </c>
      <c r="J22" s="66"/>
      <c r="K22" s="23"/>
      <c r="L22" s="41"/>
    </row>
    <row r="23" spans="1:12" x14ac:dyDescent="0.2">
      <c r="B23" s="1"/>
      <c r="C23" s="1"/>
      <c r="G23" s="6" t="s">
        <v>68</v>
      </c>
      <c r="H23" s="56">
        <v>10</v>
      </c>
      <c r="I23" s="5" t="s">
        <v>69</v>
      </c>
      <c r="J23" s="67"/>
      <c r="K23" s="23"/>
      <c r="L23" s="41"/>
    </row>
    <row r="24" spans="1:12" x14ac:dyDescent="0.2">
      <c r="B24" s="1"/>
      <c r="C24" s="1"/>
      <c r="D24" s="61"/>
      <c r="K24" s="66"/>
    </row>
    <row r="25" spans="1:12" x14ac:dyDescent="0.2">
      <c r="B25" s="1"/>
      <c r="C25" s="55"/>
      <c r="D25" s="1"/>
      <c r="E25" s="1"/>
      <c r="F25" s="63"/>
      <c r="I25" s="61"/>
      <c r="J25" s="61"/>
      <c r="K25" s="1"/>
    </row>
    <row r="26" spans="1:12" x14ac:dyDescent="0.2">
      <c r="B26" s="1"/>
      <c r="C26" s="1"/>
      <c r="D26" s="1"/>
      <c r="E26" s="2"/>
      <c r="F26" s="63"/>
      <c r="G26" s="68"/>
      <c r="H26" s="68"/>
      <c r="I26" s="68"/>
      <c r="J26" s="61"/>
      <c r="K26" s="1"/>
    </row>
    <row r="27" spans="1:12" x14ac:dyDescent="0.2">
      <c r="F27" s="69"/>
    </row>
    <row r="29" spans="1:12" x14ac:dyDescent="0.2">
      <c r="B29" s="55" t="s">
        <v>70</v>
      </c>
      <c r="E29" s="66"/>
      <c r="F29" s="1"/>
      <c r="J29" s="61"/>
      <c r="K29" s="1"/>
    </row>
    <row r="30" spans="1:12" x14ac:dyDescent="0.2">
      <c r="A30" s="1"/>
      <c r="B30" s="6" t="s">
        <v>71</v>
      </c>
      <c r="C30" s="5" t="str">
        <f ca="1">[1]!xlv(C32)</f>
        <v>(I₂ × h) / (I₁ × L)</v>
      </c>
      <c r="D30" s="70"/>
      <c r="E30" s="66"/>
      <c r="F30" s="66"/>
      <c r="J30" s="71"/>
      <c r="K30" s="1"/>
    </row>
    <row r="31" spans="1:12" x14ac:dyDescent="0.2">
      <c r="A31" s="1"/>
      <c r="B31" s="6" t="s">
        <v>72</v>
      </c>
      <c r="C31" s="5" t="str">
        <f>[1]!xln(C32)</f>
        <v>(54 × 35) / (5 × 32)</v>
      </c>
      <c r="H31" s="63"/>
      <c r="I31" s="63"/>
      <c r="J31" s="1"/>
      <c r="K31" s="1"/>
    </row>
    <row r="32" spans="1:12" x14ac:dyDescent="0.2">
      <c r="A32" s="1"/>
      <c r="B32" s="6" t="s">
        <v>71</v>
      </c>
      <c r="C32" s="72">
        <f>(H20*H22)/(H19*H18)</f>
        <v>11.8125</v>
      </c>
      <c r="G32" s="63"/>
      <c r="K32" s="1"/>
    </row>
    <row r="33" spans="1:11" x14ac:dyDescent="0.2">
      <c r="A33" s="1"/>
      <c r="C33" s="72"/>
      <c r="K33" s="1"/>
    </row>
    <row r="34" spans="1:11" x14ac:dyDescent="0.2">
      <c r="A34" s="1"/>
      <c r="B34" s="2" t="s">
        <v>73</v>
      </c>
      <c r="C34" s="72" t="str">
        <f ca="1">[1]!xlv(C36)</f>
        <v>6 × b × M × K / (h × L × (6 × K + 1))</v>
      </c>
      <c r="E34" s="2"/>
      <c r="H34" s="58"/>
      <c r="I34" s="58"/>
      <c r="J34" s="61"/>
      <c r="K34" s="1"/>
    </row>
    <row r="35" spans="1:11" x14ac:dyDescent="0.2">
      <c r="A35" s="1"/>
      <c r="B35" s="6" t="s">
        <v>72</v>
      </c>
      <c r="C35" s="72" t="str">
        <f>[1]!xln(C36)</f>
        <v>6 × 25 × 10 × 11.8 / (35 × 32 × (6 × 11.8 + 1))</v>
      </c>
      <c r="E35" s="6"/>
      <c r="H35" s="58"/>
      <c r="I35" s="58"/>
      <c r="J35" s="61"/>
      <c r="K35" s="1"/>
    </row>
    <row r="36" spans="1:11" x14ac:dyDescent="0.2">
      <c r="A36" s="1"/>
      <c r="B36" s="2" t="s">
        <v>74</v>
      </c>
      <c r="C36" s="72">
        <f>6*H17*H23*C32/(H22*H18*(6*C32+1))</f>
        <v>0.22010869565217392</v>
      </c>
      <c r="D36" s="5" t="s">
        <v>75</v>
      </c>
      <c r="E36" s="2"/>
      <c r="F36" s="60"/>
      <c r="H36" s="58"/>
      <c r="I36" s="58"/>
      <c r="J36" s="61"/>
      <c r="K36" s="1"/>
    </row>
    <row r="37" spans="1:11" x14ac:dyDescent="0.2">
      <c r="A37" s="1"/>
      <c r="C37" s="72"/>
      <c r="G37" s="58"/>
      <c r="H37" s="58"/>
      <c r="I37" s="58"/>
      <c r="J37" s="61"/>
      <c r="K37" s="1"/>
    </row>
    <row r="38" spans="1:11" x14ac:dyDescent="0.2">
      <c r="A38" s="1"/>
      <c r="B38" s="2" t="s">
        <v>76</v>
      </c>
      <c r="C38" s="72" t="str">
        <f ca="1">[1]!xlv(C40)</f>
        <v>3 × b × M × (2 × a × (K + 1) + b) / (2 × (h³) × (K + 2))</v>
      </c>
      <c r="F38" s="63"/>
      <c r="G38" s="58"/>
      <c r="K38" s="1"/>
    </row>
    <row r="39" spans="1:11" x14ac:dyDescent="0.2">
      <c r="B39" s="6" t="s">
        <v>72</v>
      </c>
      <c r="C39" s="72" t="str">
        <f>[1]!xln(C40)</f>
        <v>3 × 25 × 10 × (2 × 10 × (11.8 + 1) + 25) / (2 × (35³) × (11.8 + 2))</v>
      </c>
      <c r="D39" s="73"/>
      <c r="E39" s="66"/>
      <c r="G39" s="58"/>
    </row>
    <row r="40" spans="1:11" x14ac:dyDescent="0.2">
      <c r="B40" s="2" t="s">
        <v>77</v>
      </c>
      <c r="C40" s="74">
        <f>3*H17*H23*(2*H16*(C32+1)+H17)/(2*(H22^3)*(C32+2))</f>
        <v>0.17809321530810127</v>
      </c>
      <c r="D40" s="5" t="s">
        <v>75</v>
      </c>
      <c r="H40" s="75"/>
      <c r="I40" s="75"/>
      <c r="J40" s="61"/>
    </row>
    <row r="41" spans="1:11" x14ac:dyDescent="0.2">
      <c r="C41" s="74"/>
      <c r="G41" s="75"/>
      <c r="I41" s="68"/>
    </row>
    <row r="42" spans="1:11" x14ac:dyDescent="0.2">
      <c r="B42" s="2" t="s">
        <v>78</v>
      </c>
      <c r="C42" s="76" t="str">
        <f ca="1">[1]!xlv(C46)</f>
        <v xml:space="preserve"> - M / (2 × h² × (K + 2) × (6 × K + 1)) × ((4 × a²) + (2 × a × b) + b² + (K × (26 × a² - 5 × b²)) + ((6 × a × K²)) × (2 × a - b))</v>
      </c>
      <c r="D42" s="76"/>
      <c r="E42" s="76"/>
      <c r="F42" s="76"/>
      <c r="G42" s="76"/>
      <c r="H42" s="76"/>
      <c r="I42" s="76"/>
      <c r="J42" s="76"/>
    </row>
    <row r="43" spans="1:11" x14ac:dyDescent="0.2">
      <c r="C43" s="76"/>
      <c r="D43" s="76"/>
      <c r="E43" s="76"/>
      <c r="F43" s="76"/>
      <c r="G43" s="76"/>
      <c r="H43" s="76"/>
      <c r="I43" s="76"/>
      <c r="J43" s="76"/>
    </row>
    <row r="44" spans="1:11" x14ac:dyDescent="0.2">
      <c r="B44" s="6" t="s">
        <v>72</v>
      </c>
      <c r="C44" s="77" t="str">
        <f>[1]!xln(C46)</f>
        <v xml:space="preserve"> - 10 / (2 × 35² × (11.8 + 2) × (6 × 11.8 + 1)) × ((4 × 10²) + (2 × 10 × 25) + 25² + (11.8 × (26 × 10² - 5 × 25²)) + ((6 × 10 × 11.8²)) × (2 × 10 - 25))</v>
      </c>
      <c r="D44" s="77"/>
      <c r="E44" s="77"/>
      <c r="F44" s="77"/>
      <c r="G44" s="77"/>
      <c r="H44" s="77"/>
      <c r="I44" s="77"/>
      <c r="J44" s="77"/>
    </row>
    <row r="45" spans="1:11" x14ac:dyDescent="0.2">
      <c r="C45" s="77"/>
      <c r="D45" s="77"/>
      <c r="E45" s="77"/>
      <c r="F45" s="77"/>
      <c r="G45" s="77"/>
      <c r="H45" s="77"/>
      <c r="I45" s="77"/>
      <c r="J45" s="77"/>
    </row>
    <row r="46" spans="1:11" x14ac:dyDescent="0.2">
      <c r="B46" s="2" t="s">
        <v>78</v>
      </c>
      <c r="C46" s="72">
        <f>-H23/(2*H22^2*(C32+2)*(6*C32+1))*((4*H16^2)+(2*H16*H17)+H17^2+(C32*(26*H16^2-5*H17^2))+((6*H16*C32^2))*(2*H16-H17))</f>
        <v>0.19133004372317491</v>
      </c>
      <c r="D46" s="78" t="s">
        <v>69</v>
      </c>
      <c r="E46" s="66"/>
    </row>
    <row r="48" spans="1:11" x14ac:dyDescent="0.2">
      <c r="B48" s="2" t="s">
        <v>79</v>
      </c>
      <c r="C48" s="5" t="str">
        <f ca="1">[1]!xlv(C50)</f>
        <v>(L × V - M - MA)</v>
      </c>
    </row>
    <row r="49" spans="1:11" x14ac:dyDescent="0.2">
      <c r="B49" s="6" t="s">
        <v>72</v>
      </c>
      <c r="C49" s="5" t="str">
        <f>[1]!xln(C50)</f>
        <v>(32 × 0.22 - 10 - 0.191)</v>
      </c>
    </row>
    <row r="50" spans="1:11" x14ac:dyDescent="0.2">
      <c r="B50" s="2" t="s">
        <v>79</v>
      </c>
      <c r="C50" s="72">
        <f>(H18*C36-H23-C46)</f>
        <v>-3.1478517828536097</v>
      </c>
      <c r="D50" s="78" t="s">
        <v>69</v>
      </c>
    </row>
    <row r="51" spans="1:11" x14ac:dyDescent="0.2">
      <c r="B51" s="6"/>
    </row>
    <row r="52" spans="1:11" x14ac:dyDescent="0.2">
      <c r="B52" s="6"/>
      <c r="C52" s="72"/>
    </row>
    <row r="57" spans="1:11" x14ac:dyDescent="0.2">
      <c r="A57" s="51"/>
      <c r="B57" s="13"/>
      <c r="C57" s="79"/>
      <c r="D57" s="51"/>
      <c r="E57" s="51"/>
      <c r="F57" s="51"/>
      <c r="G57" s="79"/>
      <c r="H57" s="51"/>
      <c r="I57" s="51"/>
      <c r="J57" s="51"/>
      <c r="K57" s="51"/>
    </row>
    <row r="58" spans="1:11" x14ac:dyDescent="0.2">
      <c r="A58" s="80" t="s">
        <v>80</v>
      </c>
      <c r="B58" s="81"/>
      <c r="C58" s="81"/>
      <c r="D58" s="81"/>
      <c r="E58" s="81"/>
      <c r="F58" s="81"/>
      <c r="G58" s="82"/>
      <c r="H58" s="82"/>
      <c r="I58" s="82"/>
      <c r="J58" s="82"/>
      <c r="K58" s="83"/>
    </row>
    <row r="59" spans="1:11" x14ac:dyDescent="0.2">
      <c r="A59" s="84"/>
      <c r="B59" s="84"/>
      <c r="C59" s="84"/>
      <c r="D59" s="85"/>
      <c r="E59" s="85"/>
      <c r="F59" s="86" t="s">
        <v>81</v>
      </c>
      <c r="G59" s="87" t="s">
        <v>82</v>
      </c>
      <c r="H59" s="88"/>
      <c r="I59" s="89"/>
      <c r="J59" s="89"/>
      <c r="K59" s="90"/>
    </row>
  </sheetData>
  <mergeCells count="3">
    <mergeCell ref="B13:D13"/>
    <mergeCell ref="C42:J43"/>
    <mergeCell ref="C44:J45"/>
  </mergeCells>
  <hyperlinks>
    <hyperlink ref="B13" r:id="rId1" display=" (NASA TM X-73305, 1975)" xr:uid="{562F8476-CCC7-439D-911D-6FDCCEFC96D6}"/>
    <hyperlink ref="G59" r:id="rId2" xr:uid="{DB7B5833-BC4D-4533-B591-B40045DCE956}"/>
  </hyperlinks>
  <pageMargins left="0.47244094488188981" right="0.23622047244094491" top="0.31496062992125984" bottom="0.98425196850393704" header="0.43307086614173229" footer="0.59055118110236227"/>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MAIN</vt:lpstr>
      <vt:lpstr>MAIN!Print_Area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2012-12-20T21:31:38Z</cp:lastPrinted>
  <dcterms:created xsi:type="dcterms:W3CDTF">1996-10-14T23:33:28Z</dcterms:created>
  <dcterms:modified xsi:type="dcterms:W3CDTF">2017-08-27T15:38:46Z</dcterms:modified>
  <cp:category>Engineering Spreadsheets</cp:category>
</cp:coreProperties>
</file>