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530509CF-BA53-4789-AE9C-D56C47220D1C}" xr6:coauthVersionLast="37" xr6:coauthVersionMax="37" xr10:uidLastSave="{00000000-0000-0000-0000-000000000000}"/>
  <bookViews>
    <workbookView xWindow="13050" yWindow="375" windowWidth="9990" windowHeight="7935" tabRatio="871" activeTab="1" xr2:uid="{00000000-000D-0000-FFFF-FFFF00000000}"/>
  </bookViews>
  <sheets>
    <sheet name="READ ME" sheetId="36" r:id="rId1"/>
    <sheet name="Analysis" sheetId="37"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0" i="37" l="1"/>
  <c r="B12" i="37"/>
  <c r="F11" i="37"/>
  <c r="L10" i="37"/>
  <c r="F10" i="37"/>
  <c r="J9" i="37"/>
  <c r="F9" i="37"/>
  <c r="J8" i="37"/>
  <c r="F8" i="37"/>
  <c r="X7" i="37"/>
  <c r="X6" i="37"/>
  <c r="X5" i="37"/>
  <c r="X4" i="37"/>
  <c r="X3" i="37"/>
  <c r="X2" i="37"/>
  <c r="X1" i="37"/>
  <c r="G1" i="37"/>
  <c r="J10" i="37" s="1"/>
  <c r="C28" i="37"/>
  <c r="C29" i="37"/>
  <c r="G30" i="37" l="1"/>
  <c r="C12" i="36"/>
  <c r="G28" i="37"/>
  <c r="G29" i="37"/>
  <c r="C34" i="37" l="1"/>
  <c r="C39" i="37"/>
  <c r="C44" i="37"/>
  <c r="C37" i="37"/>
  <c r="C38" i="37"/>
  <c r="C41" i="37"/>
  <c r="C42" i="37"/>
  <c r="C33" i="37"/>
  <c r="C32" i="37"/>
</calcChain>
</file>

<file path=xl/sharedStrings.xml><?xml version="1.0" encoding="utf-8"?>
<sst xmlns="http://schemas.openxmlformats.org/spreadsheetml/2006/main" count="115" uniqueCount="80">
  <si>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</si>
  <si>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</si>
  <si>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</si>
  <si>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</si>
  <si>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</si>
  <si>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</si>
  <si>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</si>
  <si>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</si>
  <si>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</si>
  <si>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</si>
  <si>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</si>
  <si>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</si>
  <si>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</si>
  <si>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</si>
  <si>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</si>
  <si>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</si>
  <si>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</si>
  <si>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</si>
  <si>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</si>
  <si>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</si>
  <si>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</si>
  <si>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</si>
  <si>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</si>
  <si>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</si>
  <si>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</si>
  <si>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</si>
  <si>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</si>
  <si>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</si>
  <si>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</si>
  <si>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</si>
  <si>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</si>
  <si>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</si>
  <si>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</si>
  <si>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</si>
  <si>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</si>
  <si>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</si>
  <si>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</si>
  <si>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</si>
  <si>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</si>
  <si>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</si>
  <si>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</si>
  <si>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</si>
  <si>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</si>
  <si>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</si>
  <si>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</si>
  <si>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</si>
  <si>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</si>
  <si>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</si>
  <si>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</si>
  <si>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in</t>
  </si>
  <si>
    <t>Max Y =</t>
  </si>
  <si>
    <t>=</t>
  </si>
  <si>
    <t>inlb</t>
  </si>
  <si>
    <t>U =</t>
  </si>
  <si>
    <t>j =</t>
  </si>
  <si>
    <t>Results</t>
  </si>
  <si>
    <t>lb (axial load)</t>
  </si>
  <si>
    <t>P =</t>
  </si>
  <si>
    <t>L =</t>
  </si>
  <si>
    <t>I =</t>
  </si>
  <si>
    <t xml:space="preserve">E= </t>
  </si>
  <si>
    <t>Input:</t>
  </si>
  <si>
    <t>(NASA TM X-73305, 1975)</t>
  </si>
  <si>
    <t>S. Abbott</t>
  </si>
  <si>
    <t>AA-SM-026-119</t>
  </si>
  <si>
    <t>27/08/2017</t>
  </si>
  <si>
    <t>COMPRESSION FLEXURE - FIXED BOTH ENDS, MIDSPAN LOAD</t>
  </si>
  <si>
    <t>Table B 4.6.2-1</t>
  </si>
  <si>
    <r>
      <t xml:space="preserve">This method predicts internal loads, </t>
    </r>
    <r>
      <rPr>
        <b/>
        <i/>
        <sz val="10"/>
        <rFont val="Calibri"/>
        <family val="2"/>
        <scheme val="minor"/>
      </rPr>
      <t>not stability failure</t>
    </r>
    <r>
      <rPr>
        <i/>
        <sz val="10"/>
        <rFont val="Calibri"/>
        <family val="2"/>
        <scheme val="minor"/>
      </rPr>
      <t>. For stability failure of a beam column see the following sheet:</t>
    </r>
  </si>
  <si>
    <t>AA-SM-018-005 Beam Column Analysis</t>
  </si>
  <si>
    <t>(modulus of elasticity)</t>
  </si>
  <si>
    <r>
      <t>in</t>
    </r>
    <r>
      <rPr>
        <vertAlign val="superscript"/>
        <sz val="10"/>
        <rFont val="Calibri"/>
        <family val="2"/>
        <scheme val="minor"/>
      </rPr>
      <t>4</t>
    </r>
    <r>
      <rPr>
        <sz val="10"/>
        <rFont val="Calibri"/>
        <family val="2"/>
        <scheme val="minor"/>
      </rPr>
      <t xml:space="preserve"> (moment of inertia)</t>
    </r>
  </si>
  <si>
    <t>W =</t>
  </si>
  <si>
    <t>lb (transverse load)</t>
  </si>
  <si>
    <t>MA = MB =</t>
  </si>
  <si>
    <t>at x=L/2</t>
  </si>
  <si>
    <t>M =</t>
  </si>
  <si>
    <t>To display formula values or variables using the xln &amp; xlv functions, you need the XL-Viking add-in.</t>
  </si>
  <si>
    <t>The free version is available here:</t>
  </si>
  <si>
    <t>www.XL-Viking.com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</si>
</sst>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7"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theme="10"/>
      <name val="Calibri"/>
      <family val="2"/>
    </font>
    <font>
      <b/>
      <i/>
      <sz val="10"/>
      <name val="Calibri"/>
      <family val="2"/>
      <scheme val="minor"/>
    </font>
    <font>
      <vertAlign val="superscript"/>
      <sz val="10"/>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4" fillId="0" borderId="0" applyNumberFormat="0" applyFill="0" applyBorder="0" applyAlignment="0" applyProtection="0"/>
    <xf numFmtId="0" fontId="12" fillId="0" borderId="0"/>
    <xf numFmtId="0" fontId="11" fillId="0" borderId="0" applyNumberFormat="0" applyFill="0" applyBorder="0" applyAlignment="0" applyProtection="0"/>
    <xf numFmtId="0" fontId="2" fillId="0" borderId="0"/>
  </cellStyleXfs>
  <cellXfs count="89">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2" fontId="3" fillId="0" borderId="0" xfId="2" applyNumberFormat="1" applyFont="1"/>
    <xf numFmtId="0" fontId="3" fillId="0" borderId="0" xfId="2" applyFont="1" applyAlignment="1"/>
    <xf numFmtId="164" fontId="3" fillId="0" borderId="0" xfId="2" applyNumberFormat="1" applyFont="1" applyAlignment="1">
      <alignment horizontal="center"/>
    </xf>
    <xf numFmtId="1" fontId="3" fillId="0" borderId="0" xfId="2" applyNumberFormat="1" applyFont="1" applyAlignment="1">
      <alignment horizontal="center"/>
    </xf>
    <xf numFmtId="0" fontId="11" fillId="0" borderId="0" xfId="4" applyFont="1" applyBorder="1" applyAlignment="1" applyProtection="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3" fillId="0" borderId="0" xfId="2" applyFont="1"/>
    <xf numFmtId="0" fontId="15" fillId="0" borderId="0" xfId="7" applyFont="1" applyBorder="1" applyAlignment="1" applyProtection="1">
      <alignment horizontal="center"/>
    </xf>
    <xf numFmtId="0" fontId="14" fillId="0" borderId="0" xfId="7" applyBorder="1" applyAlignment="1">
      <alignment horizontal="center"/>
    </xf>
    <xf numFmtId="165" fontId="3" fillId="0" borderId="0" xfId="2" applyNumberFormat="1" applyFont="1" applyFill="1" applyAlignment="1" applyProtection="1">
      <alignment horizontal="left"/>
      <protection locked="0"/>
    </xf>
    <xf numFmtId="0" fontId="3" fillId="0" borderId="0" xfId="2" applyFont="1" applyAlignment="1" applyProtection="1">
      <alignment vertical="center"/>
      <protection locked="0"/>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0" fontId="3" fillId="0" borderId="0" xfId="2"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167" fontId="3" fillId="0" borderId="0" xfId="2" applyNumberFormat="1" applyFont="1" applyAlignment="1" applyProtection="1">
      <alignment horizontal="center" vertical="center"/>
      <protection locked="0"/>
    </xf>
    <xf numFmtId="2" fontId="21" fillId="0" borderId="0" xfId="2" applyNumberFormat="1" applyFont="1" applyAlignment="1" applyProtection="1">
      <alignment horizontal="right" vertical="center"/>
      <protection locked="0"/>
    </xf>
    <xf numFmtId="0" fontId="5" fillId="0" borderId="0" xfId="2" applyFont="1" applyProtection="1">
      <protection locked="0"/>
    </xf>
    <xf numFmtId="165" fontId="16" fillId="0" borderId="0" xfId="2" applyNumberFormat="1" applyFont="1"/>
    <xf numFmtId="0" fontId="2" fillId="0" borderId="0" xfId="2"/>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2" fillId="0" borderId="0" xfId="4" applyFont="1" applyAlignment="1" applyProtection="1">
      <alignment horizontal="left"/>
    </xf>
    <xf numFmtId="1" fontId="3" fillId="0" borderId="1" xfId="2" applyNumberFormat="1" applyFont="1" applyBorder="1" applyAlignment="1">
      <alignment horizontal="center"/>
    </xf>
    <xf numFmtId="1" fontId="3" fillId="0" borderId="4" xfId="2" applyNumberFormat="1" applyFont="1" applyBorder="1" applyAlignment="1">
      <alignment horizontal="center"/>
    </xf>
    <xf numFmtId="0" fontId="3" fillId="0" borderId="1" xfId="2" applyFont="1" applyBorder="1" applyAlignment="1"/>
    <xf numFmtId="0" fontId="3" fillId="0" borderId="0" xfId="2" applyFont="1" applyBorder="1" applyProtection="1">
      <protection locked="0"/>
    </xf>
    <xf numFmtId="0" fontId="10" fillId="0" borderId="0" xfId="2" applyFont="1" applyAlignment="1">
      <alignment horizontal="left" vertical="top" wrapText="1"/>
    </xf>
    <xf numFmtId="0" fontId="11" fillId="0" borderId="0" xfId="9"/>
    <xf numFmtId="0" fontId="12" fillId="0" borderId="0" xfId="8"/>
    <xf numFmtId="2" fontId="3" fillId="0" borderId="0" xfId="2" applyNumberFormat="1" applyFont="1" applyAlignment="1">
      <alignment horizontal="left"/>
    </xf>
    <xf numFmtId="2" fontId="13" fillId="0" borderId="0" xfId="2" applyNumberFormat="1" applyFont="1"/>
    <xf numFmtId="0" fontId="3" fillId="0" borderId="0" xfId="2" applyFont="1" applyAlignment="1">
      <alignment horizontal="left" wrapText="1"/>
    </xf>
    <xf numFmtId="1" fontId="5" fillId="0" borderId="0" xfId="2" applyNumberFormat="1" applyFont="1" applyBorder="1" applyAlignment="1" applyProtection="1">
      <alignment horizontal="right"/>
      <protection locked="0"/>
    </xf>
    <xf numFmtId="0" fontId="17" fillId="0" borderId="0" xfId="10" applyFont="1" applyAlignment="1">
      <alignment horizontal="centerContinuous"/>
    </xf>
    <xf numFmtId="0" fontId="18" fillId="0" borderId="0" xfId="10" applyFont="1" applyAlignment="1">
      <alignment horizontal="centerContinuous"/>
    </xf>
    <xf numFmtId="0" fontId="19" fillId="0" borderId="0" xfId="10" applyFont="1" applyBorder="1" applyAlignment="1" applyProtection="1">
      <alignment horizontal="centerContinuous"/>
      <protection locked="0"/>
    </xf>
    <xf numFmtId="0" fontId="17" fillId="0" borderId="0" xfId="10" applyFont="1"/>
    <xf numFmtId="0" fontId="17" fillId="0" borderId="0" xfId="10" applyFont="1" applyBorder="1" applyProtection="1">
      <protection locked="0"/>
    </xf>
    <xf numFmtId="0" fontId="20" fillId="0" borderId="0" xfId="10" applyFont="1" applyBorder="1" applyAlignment="1" applyProtection="1">
      <alignment horizontal="right"/>
      <protection locked="0"/>
    </xf>
    <xf numFmtId="0" fontId="25" fillId="0" borderId="0" xfId="4" applyFont="1" applyBorder="1" applyAlignment="1" applyProtection="1">
      <alignment horizontal="left"/>
      <protection locked="0"/>
    </xf>
    <xf numFmtId="0" fontId="18" fillId="0" borderId="0" xfId="10" applyFont="1"/>
    <xf numFmtId="0" fontId="18" fillId="0" borderId="0" xfId="10" applyFont="1" applyBorder="1" applyProtection="1">
      <protection locked="0"/>
    </xf>
    <xf numFmtId="0" fontId="19" fillId="0" borderId="0" xfId="10" applyFont="1" applyBorder="1" applyProtection="1">
      <protection locked="0"/>
    </xf>
    <xf numFmtId="0" fontId="17" fillId="0" borderId="0" xfId="2" applyFont="1" applyAlignment="1">
      <alignment horizontal="centerContinuous"/>
    </xf>
  </cellXfs>
  <cellStyles count="11">
    <cellStyle name="Hyperlink" xfId="7" builtinId="8"/>
    <cellStyle name="Hyperlink 2" xfId="4" xr:uid="{00000000-0005-0000-0000-000001000000}"/>
    <cellStyle name="Hyperlink 3" xfId="9" xr:uid="{570837A1-604A-4A3D-8B9A-A3B3CEF612F8}"/>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 name="Normal 5 2" xfId="10" xr:uid="{03F10FDE-D7A6-4218-AA36-22AA2DAC8B3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B0F06DA5-6243-40E4-B423-AD7131016DF4}"/>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0</xdr:col>
      <xdr:colOff>385397</xdr:colOff>
      <xdr:row>16</xdr:row>
      <xdr:rowOff>139011</xdr:rowOff>
    </xdr:from>
    <xdr:to>
      <xdr:col>4</xdr:col>
      <xdr:colOff>483304</xdr:colOff>
      <xdr:row>24</xdr:row>
      <xdr:rowOff>90389</xdr:rowOff>
    </xdr:to>
    <xdr:grpSp>
      <xdr:nvGrpSpPr>
        <xdr:cNvPr id="3" name="Group 2">
          <a:extLst>
            <a:ext uri="{FF2B5EF4-FFF2-40B4-BE49-F238E27FC236}">
              <a16:creationId xmlns:a16="http://schemas.microsoft.com/office/drawing/2014/main" id="{9941A748-5F28-4640-8DD6-0B2224B76D2E}"/>
            </a:ext>
          </a:extLst>
        </xdr:cNvPr>
        <xdr:cNvGrpSpPr/>
      </xdr:nvGrpSpPr>
      <xdr:grpSpPr>
        <a:xfrm>
          <a:off x="385397" y="2767911"/>
          <a:ext cx="2498207" cy="1275353"/>
          <a:chOff x="161517" y="2327875"/>
          <a:chExt cx="2500822" cy="1253537"/>
        </a:xfrm>
      </xdr:grpSpPr>
      <xdr:cxnSp macro="">
        <xdr:nvCxnSpPr>
          <xdr:cNvPr id="4" name="Straight Arrow Connector 3">
            <a:extLst>
              <a:ext uri="{FF2B5EF4-FFF2-40B4-BE49-F238E27FC236}">
                <a16:creationId xmlns:a16="http://schemas.microsoft.com/office/drawing/2014/main" id="{47E62992-6177-4547-B693-868831473656}"/>
              </a:ext>
            </a:extLst>
          </xdr:cNvPr>
          <xdr:cNvCxnSpPr/>
        </xdr:nvCxnSpPr>
        <xdr:spPr bwMode="auto">
          <a:xfrm flipV="1">
            <a:off x="608564" y="3249697"/>
            <a:ext cx="0" cy="331715"/>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sp macro="" textlink="">
        <xdr:nvSpPr>
          <xdr:cNvPr id="5" name="TextBox 4">
            <a:extLst>
              <a:ext uri="{FF2B5EF4-FFF2-40B4-BE49-F238E27FC236}">
                <a16:creationId xmlns:a16="http://schemas.microsoft.com/office/drawing/2014/main" id="{D808CAA4-247A-4F20-9B9A-2D33950A38B5}"/>
              </a:ext>
            </a:extLst>
          </xdr:cNvPr>
          <xdr:cNvSpPr txBox="1"/>
        </xdr:nvSpPr>
        <xdr:spPr>
          <a:xfrm>
            <a:off x="571915" y="3327653"/>
            <a:ext cx="305072" cy="251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A</a:t>
            </a:r>
          </a:p>
        </xdr:txBody>
      </xdr:sp>
      <xdr:sp macro="" textlink="">
        <xdr:nvSpPr>
          <xdr:cNvPr id="6" name="TextBox 5">
            <a:extLst>
              <a:ext uri="{FF2B5EF4-FFF2-40B4-BE49-F238E27FC236}">
                <a16:creationId xmlns:a16="http://schemas.microsoft.com/office/drawing/2014/main" id="{6090250B-B28B-4697-8B66-208C668452EA}"/>
              </a:ext>
            </a:extLst>
          </xdr:cNvPr>
          <xdr:cNvSpPr txBox="1"/>
        </xdr:nvSpPr>
        <xdr:spPr>
          <a:xfrm>
            <a:off x="616218" y="3074529"/>
            <a:ext cx="254360" cy="255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l-GR" sz="1000"/>
              <a:t>θ</a:t>
            </a:r>
            <a:r>
              <a:rPr lang="en-US" sz="1000" baseline="-25000"/>
              <a:t>A</a:t>
            </a:r>
            <a:endParaRPr lang="en-CA" sz="1000" baseline="-25000"/>
          </a:p>
        </xdr:txBody>
      </xdr:sp>
      <xdr:sp macro="" textlink="">
        <xdr:nvSpPr>
          <xdr:cNvPr id="7" name="TextBox 6">
            <a:extLst>
              <a:ext uri="{FF2B5EF4-FFF2-40B4-BE49-F238E27FC236}">
                <a16:creationId xmlns:a16="http://schemas.microsoft.com/office/drawing/2014/main" id="{9E951331-3287-4C1B-9BE2-0DC6C955E7F1}"/>
              </a:ext>
            </a:extLst>
          </xdr:cNvPr>
          <xdr:cNvSpPr txBox="1"/>
        </xdr:nvSpPr>
        <xdr:spPr>
          <a:xfrm>
            <a:off x="544601" y="2873214"/>
            <a:ext cx="259213" cy="261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cxnSp macro="">
        <xdr:nvCxnSpPr>
          <xdr:cNvPr id="8" name="Straight Connector 7">
            <a:extLst>
              <a:ext uri="{FF2B5EF4-FFF2-40B4-BE49-F238E27FC236}">
                <a16:creationId xmlns:a16="http://schemas.microsoft.com/office/drawing/2014/main" id="{6590AB8B-7F63-4851-A14E-B6D7DF063186}"/>
              </a:ext>
            </a:extLst>
          </xdr:cNvPr>
          <xdr:cNvCxnSpPr/>
        </xdr:nvCxnSpPr>
        <xdr:spPr bwMode="auto">
          <a:xfrm>
            <a:off x="611828" y="2393785"/>
            <a:ext cx="0" cy="56254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9" name="Straight Arrow Connector 8">
            <a:extLst>
              <a:ext uri="{FF2B5EF4-FFF2-40B4-BE49-F238E27FC236}">
                <a16:creationId xmlns:a16="http://schemas.microsoft.com/office/drawing/2014/main" id="{D2114F2C-3D10-4849-8D47-95DC127CE59A}"/>
              </a:ext>
            </a:extLst>
          </xdr:cNvPr>
          <xdr:cNvCxnSpPr/>
        </xdr:nvCxnSpPr>
        <xdr:spPr bwMode="auto">
          <a:xfrm>
            <a:off x="611828" y="2510364"/>
            <a:ext cx="1258827"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10" name="TextBox 9">
            <a:extLst>
              <a:ext uri="{FF2B5EF4-FFF2-40B4-BE49-F238E27FC236}">
                <a16:creationId xmlns:a16="http://schemas.microsoft.com/office/drawing/2014/main" id="{80E5195A-8149-4306-A38D-022A708C3910}"/>
              </a:ext>
            </a:extLst>
          </xdr:cNvPr>
          <xdr:cNvSpPr txBox="1"/>
        </xdr:nvSpPr>
        <xdr:spPr>
          <a:xfrm>
            <a:off x="392756" y="2337882"/>
            <a:ext cx="241738" cy="2426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11" name="Straight Connector 10">
            <a:extLst>
              <a:ext uri="{FF2B5EF4-FFF2-40B4-BE49-F238E27FC236}">
                <a16:creationId xmlns:a16="http://schemas.microsoft.com/office/drawing/2014/main" id="{F0DB4595-D112-4E72-996C-D9BCE60241C4}"/>
              </a:ext>
            </a:extLst>
          </xdr:cNvPr>
          <xdr:cNvCxnSpPr/>
        </xdr:nvCxnSpPr>
        <xdr:spPr bwMode="auto">
          <a:xfrm flipH="1">
            <a:off x="1964808" y="3100203"/>
            <a:ext cx="58987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2" name="TextBox 11">
            <a:extLst>
              <a:ext uri="{FF2B5EF4-FFF2-40B4-BE49-F238E27FC236}">
                <a16:creationId xmlns:a16="http://schemas.microsoft.com/office/drawing/2014/main" id="{A32430D9-2707-497A-87FD-1F28EBBE68EC}"/>
              </a:ext>
            </a:extLst>
          </xdr:cNvPr>
          <xdr:cNvSpPr txBox="1"/>
        </xdr:nvSpPr>
        <xdr:spPr>
          <a:xfrm>
            <a:off x="2416570" y="2870940"/>
            <a:ext cx="245769" cy="249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13" name="Straight Connector 12">
            <a:extLst>
              <a:ext uri="{FF2B5EF4-FFF2-40B4-BE49-F238E27FC236}">
                <a16:creationId xmlns:a16="http://schemas.microsoft.com/office/drawing/2014/main" id="{C5EA074E-4044-4698-99C6-72A747A3B2E1}"/>
              </a:ext>
            </a:extLst>
          </xdr:cNvPr>
          <xdr:cNvCxnSpPr/>
        </xdr:nvCxnSpPr>
        <xdr:spPr bwMode="auto">
          <a:xfrm>
            <a:off x="1874305" y="2425947"/>
            <a:ext cx="0" cy="497079"/>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4" name="TextBox 13">
            <a:extLst>
              <a:ext uri="{FF2B5EF4-FFF2-40B4-BE49-F238E27FC236}">
                <a16:creationId xmlns:a16="http://schemas.microsoft.com/office/drawing/2014/main" id="{2AC32443-03D3-484B-8C79-6CE2FCC0B09D}"/>
              </a:ext>
            </a:extLst>
          </xdr:cNvPr>
          <xdr:cNvSpPr txBox="1"/>
        </xdr:nvSpPr>
        <xdr:spPr>
          <a:xfrm>
            <a:off x="1136055" y="2327875"/>
            <a:ext cx="232702" cy="241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cxnSp macro="">
        <xdr:nvCxnSpPr>
          <xdr:cNvPr id="15" name="Straight Arrow Connector 14">
            <a:extLst>
              <a:ext uri="{FF2B5EF4-FFF2-40B4-BE49-F238E27FC236}">
                <a16:creationId xmlns:a16="http://schemas.microsoft.com/office/drawing/2014/main" id="{BD7C11D8-2127-467D-82D8-C2C2C05696A2}"/>
              </a:ext>
            </a:extLst>
          </xdr:cNvPr>
          <xdr:cNvCxnSpPr/>
        </xdr:nvCxnSpPr>
        <xdr:spPr bwMode="auto">
          <a:xfrm flipH="1" flipV="1">
            <a:off x="614231" y="3099546"/>
            <a:ext cx="1264578" cy="659"/>
          </a:xfrm>
          <a:prstGeom prst="straightConnector1">
            <a:avLst/>
          </a:prstGeom>
          <a:solidFill>
            <a:srgbClr val="FFFFFF"/>
          </a:solidFill>
          <a:ln w="6350" cap="flat" cmpd="sng" algn="ctr">
            <a:solidFill>
              <a:srgbClr val="000000"/>
            </a:solidFill>
            <a:prstDash val="lgDashDot"/>
            <a:round/>
            <a:headEnd type="none" w="med" len="med"/>
            <a:tailEnd type="none" w="med" len="med"/>
          </a:ln>
          <a:effectLst/>
        </xdr:spPr>
      </xdr:cxnSp>
      <xdr:sp macro="" textlink="">
        <xdr:nvSpPr>
          <xdr:cNvPr id="16" name="TextBox 15">
            <a:extLst>
              <a:ext uri="{FF2B5EF4-FFF2-40B4-BE49-F238E27FC236}">
                <a16:creationId xmlns:a16="http://schemas.microsoft.com/office/drawing/2014/main" id="{8288A9D7-FB59-4DE4-8BC6-BE9079E4EB56}"/>
              </a:ext>
            </a:extLst>
          </xdr:cNvPr>
          <xdr:cNvSpPr txBox="1"/>
        </xdr:nvSpPr>
        <xdr:spPr>
          <a:xfrm>
            <a:off x="1830693" y="2779375"/>
            <a:ext cx="258951" cy="239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C</a:t>
            </a:r>
            <a:endParaRPr lang="en-CA" sz="1000" baseline="-25000"/>
          </a:p>
        </xdr:txBody>
      </xdr:sp>
      <xdr:sp macro="" textlink="">
        <xdr:nvSpPr>
          <xdr:cNvPr id="17" name="TextBox 16">
            <a:extLst>
              <a:ext uri="{FF2B5EF4-FFF2-40B4-BE49-F238E27FC236}">
                <a16:creationId xmlns:a16="http://schemas.microsoft.com/office/drawing/2014/main" id="{DCABA0DB-4E77-4D27-B48F-34E77A772D2F}"/>
              </a:ext>
            </a:extLst>
          </xdr:cNvPr>
          <xdr:cNvSpPr txBox="1"/>
        </xdr:nvSpPr>
        <xdr:spPr>
          <a:xfrm>
            <a:off x="1626214" y="3066266"/>
            <a:ext cx="245776" cy="264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l-GR" sz="1000"/>
              <a:t>θ</a:t>
            </a:r>
            <a:r>
              <a:rPr lang="en-US" sz="1000" baseline="-25000"/>
              <a:t>C</a:t>
            </a:r>
            <a:endParaRPr lang="en-CA" sz="1000" baseline="-25000"/>
          </a:p>
        </xdr:txBody>
      </xdr:sp>
      <xdr:grpSp>
        <xdr:nvGrpSpPr>
          <xdr:cNvPr id="18" name="Group 17">
            <a:extLst>
              <a:ext uri="{FF2B5EF4-FFF2-40B4-BE49-F238E27FC236}">
                <a16:creationId xmlns:a16="http://schemas.microsoft.com/office/drawing/2014/main" id="{E7937C21-075B-469B-91FC-D65B42DB7D78}"/>
              </a:ext>
            </a:extLst>
          </xdr:cNvPr>
          <xdr:cNvGrpSpPr/>
        </xdr:nvGrpSpPr>
        <xdr:grpSpPr>
          <a:xfrm>
            <a:off x="1879433" y="2981220"/>
            <a:ext cx="50903" cy="243721"/>
            <a:chOff x="1876425" y="3000771"/>
            <a:chExt cx="50903" cy="246729"/>
          </a:xfrm>
        </xdr:grpSpPr>
        <xdr:sp macro="" textlink="">
          <xdr:nvSpPr>
            <xdr:cNvPr id="38" name="Line 49">
              <a:extLst>
                <a:ext uri="{FF2B5EF4-FFF2-40B4-BE49-F238E27FC236}">
                  <a16:creationId xmlns:a16="http://schemas.microsoft.com/office/drawing/2014/main" id="{A61DD315-D59B-4616-93B3-C9097E92E009}"/>
                </a:ext>
              </a:extLst>
            </xdr:cNvPr>
            <xdr:cNvSpPr>
              <a:spLocks noChangeShapeType="1"/>
            </xdr:cNvSpPr>
          </xdr:nvSpPr>
          <xdr:spPr bwMode="auto">
            <a:xfrm flipH="1">
              <a:off x="1880664" y="3000771"/>
              <a:ext cx="0" cy="226685"/>
            </a:xfrm>
            <a:prstGeom prst="line">
              <a:avLst/>
            </a:prstGeom>
            <a:noFill/>
            <a:ln w="22225">
              <a:solidFill>
                <a:srgbClr val="000000"/>
              </a:solidFill>
              <a:round/>
              <a:headEnd/>
              <a:tailEnd/>
            </a:ln>
          </xdr:spPr>
        </xdr:sp>
        <xdr:sp macro="" textlink="">
          <xdr:nvSpPr>
            <xdr:cNvPr id="39" name="Line 50">
              <a:extLst>
                <a:ext uri="{FF2B5EF4-FFF2-40B4-BE49-F238E27FC236}">
                  <a16:creationId xmlns:a16="http://schemas.microsoft.com/office/drawing/2014/main" id="{E4CDC668-392E-4E94-A004-6ECBE73D4D34}"/>
                </a:ext>
              </a:extLst>
            </xdr:cNvPr>
            <xdr:cNvSpPr>
              <a:spLocks noChangeShapeType="1"/>
            </xdr:cNvSpPr>
          </xdr:nvSpPr>
          <xdr:spPr bwMode="auto">
            <a:xfrm>
              <a:off x="1880664" y="3010794"/>
              <a:ext cx="46664" cy="22057"/>
            </a:xfrm>
            <a:prstGeom prst="line">
              <a:avLst/>
            </a:prstGeom>
            <a:noFill/>
            <a:ln w="9525">
              <a:solidFill>
                <a:srgbClr val="000000"/>
              </a:solidFill>
              <a:round/>
              <a:headEnd/>
              <a:tailEnd/>
            </a:ln>
          </xdr:spPr>
        </xdr:sp>
        <xdr:sp macro="" textlink="">
          <xdr:nvSpPr>
            <xdr:cNvPr id="40" name="Line 51">
              <a:extLst>
                <a:ext uri="{FF2B5EF4-FFF2-40B4-BE49-F238E27FC236}">
                  <a16:creationId xmlns:a16="http://schemas.microsoft.com/office/drawing/2014/main" id="{F432C1B2-063A-43ED-847C-E1CAE17A8E33}"/>
                </a:ext>
              </a:extLst>
            </xdr:cNvPr>
            <xdr:cNvSpPr>
              <a:spLocks noChangeShapeType="1"/>
            </xdr:cNvSpPr>
          </xdr:nvSpPr>
          <xdr:spPr bwMode="auto">
            <a:xfrm>
              <a:off x="1878806" y="3057525"/>
              <a:ext cx="48522" cy="35455"/>
            </a:xfrm>
            <a:prstGeom prst="line">
              <a:avLst/>
            </a:prstGeom>
            <a:noFill/>
            <a:ln w="9525">
              <a:solidFill>
                <a:srgbClr val="000000"/>
              </a:solidFill>
              <a:round/>
              <a:headEnd/>
              <a:tailEnd/>
            </a:ln>
          </xdr:spPr>
        </xdr:sp>
        <xdr:sp macro="" textlink="">
          <xdr:nvSpPr>
            <xdr:cNvPr id="41" name="Line 52">
              <a:extLst>
                <a:ext uri="{FF2B5EF4-FFF2-40B4-BE49-F238E27FC236}">
                  <a16:creationId xmlns:a16="http://schemas.microsoft.com/office/drawing/2014/main" id="{ED26C2D3-603A-47F1-9AAF-BC7C9E65300A}"/>
                </a:ext>
              </a:extLst>
            </xdr:cNvPr>
            <xdr:cNvSpPr>
              <a:spLocks noChangeShapeType="1"/>
            </xdr:cNvSpPr>
          </xdr:nvSpPr>
          <xdr:spPr bwMode="auto">
            <a:xfrm>
              <a:off x="1876425" y="3109913"/>
              <a:ext cx="50903" cy="35358"/>
            </a:xfrm>
            <a:prstGeom prst="line">
              <a:avLst/>
            </a:prstGeom>
            <a:noFill/>
            <a:ln w="9525">
              <a:solidFill>
                <a:srgbClr val="000000"/>
              </a:solidFill>
              <a:round/>
              <a:headEnd/>
              <a:tailEnd/>
            </a:ln>
          </xdr:spPr>
        </xdr:sp>
        <xdr:sp macro="" textlink="">
          <xdr:nvSpPr>
            <xdr:cNvPr id="42" name="Line 53">
              <a:extLst>
                <a:ext uri="{FF2B5EF4-FFF2-40B4-BE49-F238E27FC236}">
                  <a16:creationId xmlns:a16="http://schemas.microsoft.com/office/drawing/2014/main" id="{67EB980B-8DD1-4DA5-A1F7-9546C801EE9A}"/>
                </a:ext>
              </a:extLst>
            </xdr:cNvPr>
            <xdr:cNvSpPr>
              <a:spLocks noChangeShapeType="1"/>
            </xdr:cNvSpPr>
          </xdr:nvSpPr>
          <xdr:spPr bwMode="auto">
            <a:xfrm>
              <a:off x="1880664" y="3165315"/>
              <a:ext cx="46664" cy="32077"/>
            </a:xfrm>
            <a:prstGeom prst="line">
              <a:avLst/>
            </a:prstGeom>
            <a:noFill/>
            <a:ln w="9525">
              <a:solidFill>
                <a:srgbClr val="000000"/>
              </a:solidFill>
              <a:round/>
              <a:headEnd/>
              <a:tailEnd/>
            </a:ln>
          </xdr:spPr>
        </xdr:sp>
        <xdr:sp macro="" textlink="">
          <xdr:nvSpPr>
            <xdr:cNvPr id="43" name="Line 54">
              <a:extLst>
                <a:ext uri="{FF2B5EF4-FFF2-40B4-BE49-F238E27FC236}">
                  <a16:creationId xmlns:a16="http://schemas.microsoft.com/office/drawing/2014/main" id="{99B235BC-CFF4-4F43-9B9D-970523BA99E9}"/>
                </a:ext>
              </a:extLst>
            </xdr:cNvPr>
            <xdr:cNvSpPr>
              <a:spLocks noChangeShapeType="1"/>
            </xdr:cNvSpPr>
          </xdr:nvSpPr>
          <xdr:spPr bwMode="auto">
            <a:xfrm>
              <a:off x="1880664" y="3207413"/>
              <a:ext cx="46664" cy="40087"/>
            </a:xfrm>
            <a:prstGeom prst="line">
              <a:avLst/>
            </a:prstGeom>
            <a:noFill/>
            <a:ln w="9525">
              <a:solidFill>
                <a:srgbClr val="000000"/>
              </a:solidFill>
              <a:round/>
              <a:headEnd/>
              <a:tailEnd/>
            </a:ln>
          </xdr:spPr>
        </xdr:sp>
      </xdr:grpSp>
      <xdr:cxnSp macro="">
        <xdr:nvCxnSpPr>
          <xdr:cNvPr id="19" name="Straight Arrow Connector 18">
            <a:extLst>
              <a:ext uri="{FF2B5EF4-FFF2-40B4-BE49-F238E27FC236}">
                <a16:creationId xmlns:a16="http://schemas.microsoft.com/office/drawing/2014/main" id="{98BCD7DB-9D70-499B-A017-855DBCC842B7}"/>
              </a:ext>
            </a:extLst>
          </xdr:cNvPr>
          <xdr:cNvCxnSpPr/>
        </xdr:nvCxnSpPr>
        <xdr:spPr bwMode="auto">
          <a:xfrm flipV="1">
            <a:off x="1885761" y="3241180"/>
            <a:ext cx="0" cy="326302"/>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sp macro="" textlink="">
        <xdr:nvSpPr>
          <xdr:cNvPr id="20" name="TextBox 19">
            <a:extLst>
              <a:ext uri="{FF2B5EF4-FFF2-40B4-BE49-F238E27FC236}">
                <a16:creationId xmlns:a16="http://schemas.microsoft.com/office/drawing/2014/main" id="{622F2A22-5069-43A2-AF23-D19168ED74AB}"/>
              </a:ext>
            </a:extLst>
          </xdr:cNvPr>
          <xdr:cNvSpPr txBox="1"/>
        </xdr:nvSpPr>
        <xdr:spPr>
          <a:xfrm>
            <a:off x="1855535" y="3319309"/>
            <a:ext cx="305349" cy="2455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C</a:t>
            </a:r>
          </a:p>
        </xdr:txBody>
      </xdr:sp>
      <xdr:sp macro="" textlink="">
        <xdr:nvSpPr>
          <xdr:cNvPr id="21" name="Arc 20">
            <a:extLst>
              <a:ext uri="{FF2B5EF4-FFF2-40B4-BE49-F238E27FC236}">
                <a16:creationId xmlns:a16="http://schemas.microsoft.com/office/drawing/2014/main" id="{5B408F68-75CC-4478-A4D9-AE7161363C15}"/>
              </a:ext>
            </a:extLst>
          </xdr:cNvPr>
          <xdr:cNvSpPr/>
        </xdr:nvSpPr>
        <xdr:spPr bwMode="auto">
          <a:xfrm>
            <a:off x="1764383" y="2926880"/>
            <a:ext cx="324318" cy="347651"/>
          </a:xfrm>
          <a:prstGeom prst="arc">
            <a:avLst>
              <a:gd name="adj1" fmla="val 18164913"/>
              <a:gd name="adj2" fmla="val 3233002"/>
            </a:avLst>
          </a:prstGeom>
          <a:noFill/>
          <a:ln w="9525" cap="flat" cmpd="sng" algn="ctr">
            <a:solidFill>
              <a:srgbClr val="FF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sp macro="" textlink="">
        <xdr:nvSpPr>
          <xdr:cNvPr id="22" name="TextBox 21">
            <a:extLst>
              <a:ext uri="{FF2B5EF4-FFF2-40B4-BE49-F238E27FC236}">
                <a16:creationId xmlns:a16="http://schemas.microsoft.com/office/drawing/2014/main" id="{86D614FC-6DF7-48DD-A6D1-F0BC84F67F15}"/>
              </a:ext>
            </a:extLst>
          </xdr:cNvPr>
          <xdr:cNvSpPr txBox="1"/>
        </xdr:nvSpPr>
        <xdr:spPr>
          <a:xfrm>
            <a:off x="2008565" y="3101558"/>
            <a:ext cx="351726" cy="246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C</a:t>
            </a:r>
          </a:p>
        </xdr:txBody>
      </xdr:sp>
      <xdr:cxnSp macro="">
        <xdr:nvCxnSpPr>
          <xdr:cNvPr id="23" name="Straight Arrow Connector 22">
            <a:extLst>
              <a:ext uri="{FF2B5EF4-FFF2-40B4-BE49-F238E27FC236}">
                <a16:creationId xmlns:a16="http://schemas.microsoft.com/office/drawing/2014/main" id="{30C2E640-8ED7-42F2-96BB-54613F2502AF}"/>
              </a:ext>
            </a:extLst>
          </xdr:cNvPr>
          <xdr:cNvCxnSpPr/>
        </xdr:nvCxnSpPr>
        <xdr:spPr bwMode="auto">
          <a:xfrm>
            <a:off x="602203" y="2754605"/>
            <a:ext cx="634842"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24" name="TextBox 23">
            <a:extLst>
              <a:ext uri="{FF2B5EF4-FFF2-40B4-BE49-F238E27FC236}">
                <a16:creationId xmlns:a16="http://schemas.microsoft.com/office/drawing/2014/main" id="{28BB92C9-8E7F-48D7-ACE7-C36471A2C0F6}"/>
              </a:ext>
            </a:extLst>
          </xdr:cNvPr>
          <xdr:cNvSpPr txBox="1"/>
        </xdr:nvSpPr>
        <xdr:spPr>
          <a:xfrm>
            <a:off x="751243" y="2554470"/>
            <a:ext cx="306129" cy="2439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L/2</a:t>
            </a:r>
            <a:endParaRPr lang="en-CA" sz="1000" baseline="-25000"/>
          </a:p>
        </xdr:txBody>
      </xdr:sp>
      <xdr:sp macro="" textlink="">
        <xdr:nvSpPr>
          <xdr:cNvPr id="25" name="TextBox 24">
            <a:extLst>
              <a:ext uri="{FF2B5EF4-FFF2-40B4-BE49-F238E27FC236}">
                <a16:creationId xmlns:a16="http://schemas.microsoft.com/office/drawing/2014/main" id="{AE5E9026-88A5-445F-91BA-434B971A6372}"/>
              </a:ext>
            </a:extLst>
          </xdr:cNvPr>
          <xdr:cNvSpPr txBox="1"/>
        </xdr:nvSpPr>
        <xdr:spPr>
          <a:xfrm>
            <a:off x="1113811" y="3158370"/>
            <a:ext cx="262962" cy="238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sp macro="" textlink="">
        <xdr:nvSpPr>
          <xdr:cNvPr id="26" name="Arc 25">
            <a:extLst>
              <a:ext uri="{FF2B5EF4-FFF2-40B4-BE49-F238E27FC236}">
                <a16:creationId xmlns:a16="http://schemas.microsoft.com/office/drawing/2014/main" id="{49153046-A933-4C03-9825-B2609B69F17F}"/>
              </a:ext>
            </a:extLst>
          </xdr:cNvPr>
          <xdr:cNvSpPr/>
        </xdr:nvSpPr>
        <xdr:spPr bwMode="auto">
          <a:xfrm flipH="1">
            <a:off x="435898" y="2926880"/>
            <a:ext cx="329732" cy="347651"/>
          </a:xfrm>
          <a:prstGeom prst="arc">
            <a:avLst>
              <a:gd name="adj1" fmla="val 18164913"/>
              <a:gd name="adj2" fmla="val 3233002"/>
            </a:avLst>
          </a:prstGeom>
          <a:noFill/>
          <a:ln w="9525" cap="flat" cmpd="sng" algn="ctr">
            <a:solidFill>
              <a:srgbClr val="FF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sp macro="" textlink="">
        <xdr:nvSpPr>
          <xdr:cNvPr id="27" name="TextBox 26">
            <a:extLst>
              <a:ext uri="{FF2B5EF4-FFF2-40B4-BE49-F238E27FC236}">
                <a16:creationId xmlns:a16="http://schemas.microsoft.com/office/drawing/2014/main" id="{5F4A2713-A731-4F95-BCBD-E66A3F8E75C9}"/>
              </a:ext>
            </a:extLst>
          </xdr:cNvPr>
          <xdr:cNvSpPr txBox="1"/>
        </xdr:nvSpPr>
        <xdr:spPr>
          <a:xfrm>
            <a:off x="161517" y="3101558"/>
            <a:ext cx="351726" cy="246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A</a:t>
            </a:r>
          </a:p>
        </xdr:txBody>
      </xdr:sp>
      <xdr:sp macro="" textlink="">
        <xdr:nvSpPr>
          <xdr:cNvPr id="28" name="Freeform: Shape 27">
            <a:extLst>
              <a:ext uri="{FF2B5EF4-FFF2-40B4-BE49-F238E27FC236}">
                <a16:creationId xmlns:a16="http://schemas.microsoft.com/office/drawing/2014/main" id="{52B49863-EB5B-48A4-8469-C6BD6E30C309}"/>
              </a:ext>
            </a:extLst>
          </xdr:cNvPr>
          <xdr:cNvSpPr/>
        </xdr:nvSpPr>
        <xdr:spPr bwMode="auto">
          <a:xfrm>
            <a:off x="613442" y="3105563"/>
            <a:ext cx="1260712" cy="74347"/>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51531 h 51531"/>
              <a:gd name="connsiteX1" fmla="*/ 0 w 1304693"/>
              <a:gd name="connsiteY1" fmla="*/ 35983 h 51531"/>
              <a:gd name="connsiteX0" fmla="*/ 1304693 w 1304693"/>
              <a:gd name="connsiteY0" fmla="*/ 15548 h 16609"/>
              <a:gd name="connsiteX1" fmla="*/ 0 w 1304693"/>
              <a:gd name="connsiteY1" fmla="*/ 0 h 16609"/>
              <a:gd name="connsiteX0" fmla="*/ 1311356 w 1311356"/>
              <a:gd name="connsiteY0" fmla="*/ 0 h 13289"/>
              <a:gd name="connsiteX1" fmla="*/ 0 w 1311356"/>
              <a:gd name="connsiteY1" fmla="*/ 4196 h 13289"/>
              <a:gd name="connsiteX0" fmla="*/ 1311356 w 1311356"/>
              <a:gd name="connsiteY0" fmla="*/ 0 h 4196"/>
              <a:gd name="connsiteX1" fmla="*/ 0 w 1311356"/>
              <a:gd name="connsiteY1" fmla="*/ 4196 h 4196"/>
              <a:gd name="connsiteX0" fmla="*/ 10000 w 10000"/>
              <a:gd name="connsiteY0" fmla="*/ 15495 h 25495"/>
              <a:gd name="connsiteX1" fmla="*/ 4931 w 10000"/>
              <a:gd name="connsiteY1" fmla="*/ 0 h 25495"/>
              <a:gd name="connsiteX2" fmla="*/ 0 w 10000"/>
              <a:gd name="connsiteY2" fmla="*/ 25495 h 25495"/>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198034"/>
              <a:gd name="connsiteX1" fmla="*/ 6516 w 10000"/>
              <a:gd name="connsiteY1" fmla="*/ 195974 h 198034"/>
              <a:gd name="connsiteX2" fmla="*/ 0 w 10000"/>
              <a:gd name="connsiteY2" fmla="*/ 10000 h 198034"/>
              <a:gd name="connsiteX0" fmla="*/ 10000 w 10000"/>
              <a:gd name="connsiteY0" fmla="*/ 98763 h 295544"/>
              <a:gd name="connsiteX1" fmla="*/ 6516 w 10000"/>
              <a:gd name="connsiteY1" fmla="*/ 294737 h 295544"/>
              <a:gd name="connsiteX2" fmla="*/ 1761 w 10000"/>
              <a:gd name="connsiteY2" fmla="*/ 4281 h 295544"/>
              <a:gd name="connsiteX3" fmla="*/ 0 w 10000"/>
              <a:gd name="connsiteY3" fmla="*/ 108763 h 295544"/>
              <a:gd name="connsiteX0" fmla="*/ 10000 w 10000"/>
              <a:gd name="connsiteY0" fmla="*/ 122666 h 319447"/>
              <a:gd name="connsiteX1" fmla="*/ 6516 w 10000"/>
              <a:gd name="connsiteY1" fmla="*/ 318640 h 319447"/>
              <a:gd name="connsiteX2" fmla="*/ 2543 w 10000"/>
              <a:gd name="connsiteY2" fmla="*/ 3735 h 319447"/>
              <a:gd name="connsiteX3" fmla="*/ 0 w 10000"/>
              <a:gd name="connsiteY3" fmla="*/ 132666 h 319447"/>
              <a:gd name="connsiteX0" fmla="*/ 10000 w 10000"/>
              <a:gd name="connsiteY0" fmla="*/ 122666 h 319447"/>
              <a:gd name="connsiteX1" fmla="*/ 6516 w 10000"/>
              <a:gd name="connsiteY1" fmla="*/ 318640 h 319447"/>
              <a:gd name="connsiteX2" fmla="*/ 2543 w 10000"/>
              <a:gd name="connsiteY2" fmla="*/ 3735 h 319447"/>
              <a:gd name="connsiteX3" fmla="*/ 0 w 10000"/>
              <a:gd name="connsiteY3" fmla="*/ 132666 h 319447"/>
              <a:gd name="connsiteX0" fmla="*/ 10000 w 10000"/>
              <a:gd name="connsiteY0" fmla="*/ 122666 h 319219"/>
              <a:gd name="connsiteX1" fmla="*/ 6516 w 10000"/>
              <a:gd name="connsiteY1" fmla="*/ 318640 h 319219"/>
              <a:gd name="connsiteX2" fmla="*/ 2543 w 10000"/>
              <a:gd name="connsiteY2" fmla="*/ 3735 h 319219"/>
              <a:gd name="connsiteX3" fmla="*/ 0 w 10000"/>
              <a:gd name="connsiteY3" fmla="*/ 132666 h 319219"/>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35456"/>
              <a:gd name="connsiteX1" fmla="*/ 7270 w 10000"/>
              <a:gd name="connsiteY1" fmla="*/ 334936 h 335456"/>
              <a:gd name="connsiteX2" fmla="*/ 2543 w 10000"/>
              <a:gd name="connsiteY2" fmla="*/ 3735 h 335456"/>
              <a:gd name="connsiteX3" fmla="*/ 0 w 10000"/>
              <a:gd name="connsiteY3" fmla="*/ 132666 h 335456"/>
              <a:gd name="connsiteX0" fmla="*/ 10000 w 10000"/>
              <a:gd name="connsiteY0" fmla="*/ 122666 h 335482"/>
              <a:gd name="connsiteX1" fmla="*/ 7270 w 10000"/>
              <a:gd name="connsiteY1" fmla="*/ 334936 h 335482"/>
              <a:gd name="connsiteX2" fmla="*/ 2543 w 10000"/>
              <a:gd name="connsiteY2" fmla="*/ 3735 h 335482"/>
              <a:gd name="connsiteX3" fmla="*/ 0 w 10000"/>
              <a:gd name="connsiteY3" fmla="*/ 132666 h 335482"/>
              <a:gd name="connsiteX0" fmla="*/ 10000 w 10000"/>
              <a:gd name="connsiteY0" fmla="*/ 122666 h 335549"/>
              <a:gd name="connsiteX1" fmla="*/ 7270 w 10000"/>
              <a:gd name="connsiteY1" fmla="*/ 334936 h 335549"/>
              <a:gd name="connsiteX2" fmla="*/ 2543 w 10000"/>
              <a:gd name="connsiteY2" fmla="*/ 3735 h 335549"/>
              <a:gd name="connsiteX3" fmla="*/ 0 w 10000"/>
              <a:gd name="connsiteY3" fmla="*/ 132666 h 335549"/>
              <a:gd name="connsiteX0" fmla="*/ 10000 w 10000"/>
              <a:gd name="connsiteY0" fmla="*/ 131472 h 344355"/>
              <a:gd name="connsiteX1" fmla="*/ 7270 w 10000"/>
              <a:gd name="connsiteY1" fmla="*/ 343742 h 344355"/>
              <a:gd name="connsiteX2" fmla="*/ 2543 w 10000"/>
              <a:gd name="connsiteY2" fmla="*/ 12541 h 344355"/>
              <a:gd name="connsiteX3" fmla="*/ 629 w 10000"/>
              <a:gd name="connsiteY3" fmla="*/ 61439 h 344355"/>
              <a:gd name="connsiteX4" fmla="*/ 0 w 10000"/>
              <a:gd name="connsiteY4" fmla="*/ 141472 h 344355"/>
              <a:gd name="connsiteX0" fmla="*/ 7270 w 7270"/>
              <a:gd name="connsiteY0" fmla="*/ 343742 h 344127"/>
              <a:gd name="connsiteX1" fmla="*/ 2543 w 7270"/>
              <a:gd name="connsiteY1" fmla="*/ 12541 h 344127"/>
              <a:gd name="connsiteX2" fmla="*/ 629 w 7270"/>
              <a:gd name="connsiteY2" fmla="*/ 61439 h 344127"/>
              <a:gd name="connsiteX3" fmla="*/ 0 w 7270"/>
              <a:gd name="connsiteY3" fmla="*/ 141472 h 344127"/>
              <a:gd name="connsiteX0" fmla="*/ 10000 w 10000"/>
              <a:gd name="connsiteY0" fmla="*/ 9989 h 9989"/>
              <a:gd name="connsiteX1" fmla="*/ 3498 w 10000"/>
              <a:gd name="connsiteY1" fmla="*/ 364 h 9989"/>
              <a:gd name="connsiteX2" fmla="*/ 865 w 10000"/>
              <a:gd name="connsiteY2" fmla="*/ 1785 h 9989"/>
              <a:gd name="connsiteX3" fmla="*/ 0 w 10000"/>
              <a:gd name="connsiteY3" fmla="*/ 4111 h 9989"/>
              <a:gd name="connsiteX0" fmla="*/ 10000 w 10000"/>
              <a:gd name="connsiteY0" fmla="*/ 10124 h 10124"/>
              <a:gd name="connsiteX1" fmla="*/ 3498 w 10000"/>
              <a:gd name="connsiteY1" fmla="*/ 488 h 10124"/>
              <a:gd name="connsiteX2" fmla="*/ 865 w 10000"/>
              <a:gd name="connsiteY2" fmla="*/ 1160 h 10124"/>
              <a:gd name="connsiteX3" fmla="*/ 0 w 10000"/>
              <a:gd name="connsiteY3" fmla="*/ 4240 h 10124"/>
              <a:gd name="connsiteX0" fmla="*/ 10000 w 10000"/>
              <a:gd name="connsiteY0" fmla="*/ 9792 h 9792"/>
              <a:gd name="connsiteX1" fmla="*/ 3498 w 10000"/>
              <a:gd name="connsiteY1" fmla="*/ 156 h 9792"/>
              <a:gd name="connsiteX2" fmla="*/ 0 w 10000"/>
              <a:gd name="connsiteY2" fmla="*/ 3908 h 9792"/>
              <a:gd name="connsiteX0" fmla="*/ 10000 w 10000"/>
              <a:gd name="connsiteY0" fmla="*/ 10000 h 10000"/>
              <a:gd name="connsiteX1" fmla="*/ 3498 w 10000"/>
              <a:gd name="connsiteY1" fmla="*/ 159 h 10000"/>
              <a:gd name="connsiteX2" fmla="*/ 0 w 10000"/>
              <a:gd name="connsiteY2" fmla="*/ 3991 h 10000"/>
              <a:gd name="connsiteX0" fmla="*/ 10000 w 10000"/>
              <a:gd name="connsiteY0" fmla="*/ 9854 h 9854"/>
              <a:gd name="connsiteX1" fmla="*/ 3498 w 10000"/>
              <a:gd name="connsiteY1" fmla="*/ 13 h 9854"/>
              <a:gd name="connsiteX2" fmla="*/ 0 w 10000"/>
              <a:gd name="connsiteY2" fmla="*/ 3845 h 9854"/>
              <a:gd name="connsiteX0" fmla="*/ 10000 w 10000"/>
              <a:gd name="connsiteY0" fmla="*/ 11034 h 11034"/>
              <a:gd name="connsiteX1" fmla="*/ 2986 w 10000"/>
              <a:gd name="connsiteY1" fmla="*/ 9 h 11034"/>
              <a:gd name="connsiteX2" fmla="*/ 0 w 10000"/>
              <a:gd name="connsiteY2" fmla="*/ 4936 h 11034"/>
              <a:gd name="connsiteX0" fmla="*/ 10000 w 10000"/>
              <a:gd name="connsiteY0" fmla="*/ 11026 h 11026"/>
              <a:gd name="connsiteX1" fmla="*/ 2986 w 10000"/>
              <a:gd name="connsiteY1" fmla="*/ 1 h 11026"/>
              <a:gd name="connsiteX2" fmla="*/ 0 w 10000"/>
              <a:gd name="connsiteY2" fmla="*/ 4928 h 11026"/>
              <a:gd name="connsiteX0" fmla="*/ 10000 w 10000"/>
              <a:gd name="connsiteY0" fmla="*/ 11026 h 11026"/>
              <a:gd name="connsiteX1" fmla="*/ 2986 w 10000"/>
              <a:gd name="connsiteY1" fmla="*/ 1 h 11026"/>
              <a:gd name="connsiteX2" fmla="*/ 0 w 10000"/>
              <a:gd name="connsiteY2" fmla="*/ 4928 h 11026"/>
              <a:gd name="connsiteX0" fmla="*/ 10000 w 10000"/>
              <a:gd name="connsiteY0" fmla="*/ 4602 h 4928"/>
              <a:gd name="connsiteX1" fmla="*/ 2986 w 10000"/>
              <a:gd name="connsiteY1" fmla="*/ 1 h 4928"/>
              <a:gd name="connsiteX2" fmla="*/ 0 w 10000"/>
              <a:gd name="connsiteY2" fmla="*/ 4928 h 4928"/>
              <a:gd name="connsiteX0" fmla="*/ 10000 w 10000"/>
              <a:gd name="connsiteY0" fmla="*/ 9337 h 9999"/>
              <a:gd name="connsiteX1" fmla="*/ 2986 w 10000"/>
              <a:gd name="connsiteY1" fmla="*/ 1 h 9999"/>
              <a:gd name="connsiteX2" fmla="*/ 0 w 10000"/>
              <a:gd name="connsiteY2" fmla="*/ 9999 h 9999"/>
              <a:gd name="connsiteX0" fmla="*/ 10000 w 10000"/>
              <a:gd name="connsiteY0" fmla="*/ 57 h 12647"/>
              <a:gd name="connsiteX1" fmla="*/ 3596 w 10000"/>
              <a:gd name="connsiteY1" fmla="*/ 12647 h 12647"/>
              <a:gd name="connsiteX2" fmla="*/ 0 w 10000"/>
              <a:gd name="connsiteY2" fmla="*/ 719 h 12647"/>
              <a:gd name="connsiteX0" fmla="*/ 10000 w 10000"/>
              <a:gd name="connsiteY0" fmla="*/ 57 h 12647"/>
              <a:gd name="connsiteX1" fmla="*/ 3596 w 10000"/>
              <a:gd name="connsiteY1" fmla="*/ 12647 h 12647"/>
              <a:gd name="connsiteX2" fmla="*/ 0 w 10000"/>
              <a:gd name="connsiteY2" fmla="*/ 719 h 12647"/>
              <a:gd name="connsiteX0" fmla="*/ 10000 w 10000"/>
              <a:gd name="connsiteY0" fmla="*/ 0 h 662"/>
              <a:gd name="connsiteX1" fmla="*/ 0 w 10000"/>
              <a:gd name="connsiteY1" fmla="*/ 662 h 662"/>
              <a:gd name="connsiteX0" fmla="*/ 10000 w 10000"/>
              <a:gd name="connsiteY0" fmla="*/ 0 h 173781"/>
              <a:gd name="connsiteX1" fmla="*/ 0 w 10000"/>
              <a:gd name="connsiteY1" fmla="*/ 10000 h 173781"/>
              <a:gd name="connsiteX0" fmla="*/ 10000 w 10000"/>
              <a:gd name="connsiteY0" fmla="*/ 0 h 10287"/>
              <a:gd name="connsiteX1" fmla="*/ 0 w 10000"/>
              <a:gd name="connsiteY1" fmla="*/ 10000 h 10287"/>
              <a:gd name="connsiteX0" fmla="*/ 10000 w 10000"/>
              <a:gd name="connsiteY0" fmla="*/ 1075 h 11230"/>
              <a:gd name="connsiteX1" fmla="*/ 0 w 10000"/>
              <a:gd name="connsiteY1" fmla="*/ 11075 h 11230"/>
              <a:gd name="connsiteX0" fmla="*/ 10000 w 10000"/>
              <a:gd name="connsiteY0" fmla="*/ 5 h 179740"/>
              <a:gd name="connsiteX1" fmla="*/ 4780 w 10000"/>
              <a:gd name="connsiteY1" fmla="*/ 179736 h 179740"/>
              <a:gd name="connsiteX2" fmla="*/ 0 w 10000"/>
              <a:gd name="connsiteY2" fmla="*/ 10005 h 179740"/>
              <a:gd name="connsiteX0" fmla="*/ 10000 w 10000"/>
              <a:gd name="connsiteY0" fmla="*/ 5 h 179740"/>
              <a:gd name="connsiteX1" fmla="*/ 4780 w 10000"/>
              <a:gd name="connsiteY1" fmla="*/ 179736 h 179740"/>
              <a:gd name="connsiteX2" fmla="*/ 0 w 10000"/>
              <a:gd name="connsiteY2" fmla="*/ 10005 h 179740"/>
              <a:gd name="connsiteX0" fmla="*/ 10000 w 10000"/>
              <a:gd name="connsiteY0" fmla="*/ 5 h 180115"/>
              <a:gd name="connsiteX1" fmla="*/ 4780 w 10000"/>
              <a:gd name="connsiteY1" fmla="*/ 179736 h 180115"/>
              <a:gd name="connsiteX2" fmla="*/ 0 w 10000"/>
              <a:gd name="connsiteY2" fmla="*/ 10005 h 180115"/>
              <a:gd name="connsiteX0" fmla="*/ 10000 w 10000"/>
              <a:gd name="connsiteY0" fmla="*/ 5 h 180115"/>
              <a:gd name="connsiteX1" fmla="*/ 4780 w 10000"/>
              <a:gd name="connsiteY1" fmla="*/ 179736 h 180115"/>
              <a:gd name="connsiteX2" fmla="*/ 0 w 10000"/>
              <a:gd name="connsiteY2" fmla="*/ 10005 h 180115"/>
            </a:gdLst>
            <a:ahLst/>
            <a:cxnLst>
              <a:cxn ang="0">
                <a:pos x="connsiteX0" y="connsiteY0"/>
              </a:cxn>
              <a:cxn ang="0">
                <a:pos x="connsiteX1" y="connsiteY1"/>
              </a:cxn>
              <a:cxn ang="0">
                <a:pos x="connsiteX2" y="connsiteY2"/>
              </a:cxn>
            </a:cxnLst>
            <a:rect l="l" t="t" r="r" b="b"/>
            <a:pathLst>
              <a:path w="10000" h="180115">
                <a:moveTo>
                  <a:pt x="10000" y="5"/>
                </a:moveTo>
                <a:cubicBezTo>
                  <a:pt x="9150" y="-929"/>
                  <a:pt x="6324" y="189731"/>
                  <a:pt x="4780" y="179736"/>
                </a:cubicBezTo>
                <a:cubicBezTo>
                  <a:pt x="3380" y="188674"/>
                  <a:pt x="1552" y="11964"/>
                  <a:pt x="0" y="10005"/>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cxnSp macro="">
        <xdr:nvCxnSpPr>
          <xdr:cNvPr id="29" name="Straight Arrow Connector 28">
            <a:extLst>
              <a:ext uri="{FF2B5EF4-FFF2-40B4-BE49-F238E27FC236}">
                <a16:creationId xmlns:a16="http://schemas.microsoft.com/office/drawing/2014/main" id="{4F01C5CC-8339-438A-AAFE-AEDE38926AE8}"/>
              </a:ext>
            </a:extLst>
          </xdr:cNvPr>
          <xdr:cNvCxnSpPr/>
        </xdr:nvCxnSpPr>
        <xdr:spPr bwMode="auto">
          <a:xfrm>
            <a:off x="1233237" y="2667000"/>
            <a:ext cx="0" cy="443765"/>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sp macro="" textlink="">
        <xdr:nvSpPr>
          <xdr:cNvPr id="30" name="TextBox 29">
            <a:extLst>
              <a:ext uri="{FF2B5EF4-FFF2-40B4-BE49-F238E27FC236}">
                <a16:creationId xmlns:a16="http://schemas.microsoft.com/office/drawing/2014/main" id="{7525F7AE-78D9-4EB1-A719-6B68BC0875C5}"/>
              </a:ext>
            </a:extLst>
          </xdr:cNvPr>
          <xdr:cNvSpPr txBox="1"/>
        </xdr:nvSpPr>
        <xdr:spPr>
          <a:xfrm>
            <a:off x="981175" y="2788920"/>
            <a:ext cx="286717" cy="2573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W</a:t>
            </a:r>
            <a:endParaRPr lang="en-CA" sz="1000" baseline="-25000"/>
          </a:p>
        </xdr:txBody>
      </xdr:sp>
      <xdr:grpSp>
        <xdr:nvGrpSpPr>
          <xdr:cNvPr id="31" name="Group 30">
            <a:extLst>
              <a:ext uri="{FF2B5EF4-FFF2-40B4-BE49-F238E27FC236}">
                <a16:creationId xmlns:a16="http://schemas.microsoft.com/office/drawing/2014/main" id="{8EB583D9-CCF0-4447-A195-828F32EB2727}"/>
              </a:ext>
            </a:extLst>
          </xdr:cNvPr>
          <xdr:cNvGrpSpPr/>
        </xdr:nvGrpSpPr>
        <xdr:grpSpPr>
          <a:xfrm flipH="1">
            <a:off x="554491" y="2990349"/>
            <a:ext cx="50903" cy="243721"/>
            <a:chOff x="1876425" y="3000771"/>
            <a:chExt cx="50903" cy="246729"/>
          </a:xfrm>
        </xdr:grpSpPr>
        <xdr:sp macro="" textlink="">
          <xdr:nvSpPr>
            <xdr:cNvPr id="32" name="Line 49">
              <a:extLst>
                <a:ext uri="{FF2B5EF4-FFF2-40B4-BE49-F238E27FC236}">
                  <a16:creationId xmlns:a16="http://schemas.microsoft.com/office/drawing/2014/main" id="{B1351598-9083-4808-B156-24DA27D034F2}"/>
                </a:ext>
              </a:extLst>
            </xdr:cNvPr>
            <xdr:cNvSpPr>
              <a:spLocks noChangeShapeType="1"/>
            </xdr:cNvSpPr>
          </xdr:nvSpPr>
          <xdr:spPr bwMode="auto">
            <a:xfrm flipH="1">
              <a:off x="1880664" y="3000771"/>
              <a:ext cx="0" cy="226685"/>
            </a:xfrm>
            <a:prstGeom prst="line">
              <a:avLst/>
            </a:prstGeom>
            <a:noFill/>
            <a:ln w="22225">
              <a:solidFill>
                <a:srgbClr val="000000"/>
              </a:solidFill>
              <a:round/>
              <a:headEnd/>
              <a:tailEnd/>
            </a:ln>
          </xdr:spPr>
        </xdr:sp>
        <xdr:sp macro="" textlink="">
          <xdr:nvSpPr>
            <xdr:cNvPr id="33" name="Line 50">
              <a:extLst>
                <a:ext uri="{FF2B5EF4-FFF2-40B4-BE49-F238E27FC236}">
                  <a16:creationId xmlns:a16="http://schemas.microsoft.com/office/drawing/2014/main" id="{0EE2D8BC-FEE4-4CF4-B13A-71D8D4B850EB}"/>
                </a:ext>
              </a:extLst>
            </xdr:cNvPr>
            <xdr:cNvSpPr>
              <a:spLocks noChangeShapeType="1"/>
            </xdr:cNvSpPr>
          </xdr:nvSpPr>
          <xdr:spPr bwMode="auto">
            <a:xfrm>
              <a:off x="1880664" y="3010794"/>
              <a:ext cx="46664" cy="22057"/>
            </a:xfrm>
            <a:prstGeom prst="line">
              <a:avLst/>
            </a:prstGeom>
            <a:noFill/>
            <a:ln w="9525">
              <a:solidFill>
                <a:srgbClr val="000000"/>
              </a:solidFill>
              <a:round/>
              <a:headEnd/>
              <a:tailEnd/>
            </a:ln>
          </xdr:spPr>
        </xdr:sp>
        <xdr:sp macro="" textlink="">
          <xdr:nvSpPr>
            <xdr:cNvPr id="34" name="Line 51">
              <a:extLst>
                <a:ext uri="{FF2B5EF4-FFF2-40B4-BE49-F238E27FC236}">
                  <a16:creationId xmlns:a16="http://schemas.microsoft.com/office/drawing/2014/main" id="{ABE6908D-C62C-4BF7-BFBE-22C386735141}"/>
                </a:ext>
              </a:extLst>
            </xdr:cNvPr>
            <xdr:cNvSpPr>
              <a:spLocks noChangeShapeType="1"/>
            </xdr:cNvSpPr>
          </xdr:nvSpPr>
          <xdr:spPr bwMode="auto">
            <a:xfrm>
              <a:off x="1878806" y="3057525"/>
              <a:ext cx="48522" cy="35455"/>
            </a:xfrm>
            <a:prstGeom prst="line">
              <a:avLst/>
            </a:prstGeom>
            <a:noFill/>
            <a:ln w="9525">
              <a:solidFill>
                <a:srgbClr val="000000"/>
              </a:solidFill>
              <a:round/>
              <a:headEnd/>
              <a:tailEnd/>
            </a:ln>
          </xdr:spPr>
        </xdr:sp>
        <xdr:sp macro="" textlink="">
          <xdr:nvSpPr>
            <xdr:cNvPr id="35" name="Line 52">
              <a:extLst>
                <a:ext uri="{FF2B5EF4-FFF2-40B4-BE49-F238E27FC236}">
                  <a16:creationId xmlns:a16="http://schemas.microsoft.com/office/drawing/2014/main" id="{26F42F1A-F37A-40A6-85EE-07AEEDD4C7B3}"/>
                </a:ext>
              </a:extLst>
            </xdr:cNvPr>
            <xdr:cNvSpPr>
              <a:spLocks noChangeShapeType="1"/>
            </xdr:cNvSpPr>
          </xdr:nvSpPr>
          <xdr:spPr bwMode="auto">
            <a:xfrm>
              <a:off x="1876425" y="3109913"/>
              <a:ext cx="50903" cy="35358"/>
            </a:xfrm>
            <a:prstGeom prst="line">
              <a:avLst/>
            </a:prstGeom>
            <a:noFill/>
            <a:ln w="9525">
              <a:solidFill>
                <a:srgbClr val="000000"/>
              </a:solidFill>
              <a:round/>
              <a:headEnd/>
              <a:tailEnd/>
            </a:ln>
          </xdr:spPr>
        </xdr:sp>
        <xdr:sp macro="" textlink="">
          <xdr:nvSpPr>
            <xdr:cNvPr id="36" name="Line 53">
              <a:extLst>
                <a:ext uri="{FF2B5EF4-FFF2-40B4-BE49-F238E27FC236}">
                  <a16:creationId xmlns:a16="http://schemas.microsoft.com/office/drawing/2014/main" id="{0DE4D72B-70D2-4F9C-A83E-D08CA8D82543}"/>
                </a:ext>
              </a:extLst>
            </xdr:cNvPr>
            <xdr:cNvSpPr>
              <a:spLocks noChangeShapeType="1"/>
            </xdr:cNvSpPr>
          </xdr:nvSpPr>
          <xdr:spPr bwMode="auto">
            <a:xfrm>
              <a:off x="1880664" y="3165315"/>
              <a:ext cx="46664" cy="32077"/>
            </a:xfrm>
            <a:prstGeom prst="line">
              <a:avLst/>
            </a:prstGeom>
            <a:noFill/>
            <a:ln w="9525">
              <a:solidFill>
                <a:srgbClr val="000000"/>
              </a:solidFill>
              <a:round/>
              <a:headEnd/>
              <a:tailEnd/>
            </a:ln>
          </xdr:spPr>
        </xdr:sp>
        <xdr:sp macro="" textlink="">
          <xdr:nvSpPr>
            <xdr:cNvPr id="37" name="Line 54">
              <a:extLst>
                <a:ext uri="{FF2B5EF4-FFF2-40B4-BE49-F238E27FC236}">
                  <a16:creationId xmlns:a16="http://schemas.microsoft.com/office/drawing/2014/main" id="{2022832C-DD98-4119-A44A-924CD0F9E2DA}"/>
                </a:ext>
              </a:extLst>
            </xdr:cNvPr>
            <xdr:cNvSpPr>
              <a:spLocks noChangeShapeType="1"/>
            </xdr:cNvSpPr>
          </xdr:nvSpPr>
          <xdr:spPr bwMode="auto">
            <a:xfrm>
              <a:off x="1880664" y="3207413"/>
              <a:ext cx="46664" cy="40087"/>
            </a:xfrm>
            <a:prstGeom prst="line">
              <a:avLst/>
            </a:prstGeom>
            <a:noFill/>
            <a:ln w="9525">
              <a:solidFill>
                <a:srgbClr val="000000"/>
              </a:solidFill>
              <a:round/>
              <a:headEnd/>
              <a:tailEnd/>
            </a:ln>
          </xdr:spPr>
        </xdr:sp>
      </xdr:grpSp>
    </xdr:grpSp>
    <xdr:clientData/>
  </xdr:twoCellAnchor>
  <xdr:twoCellAnchor>
    <xdr:from>
      <xdr:col>0</xdr:col>
      <xdr:colOff>268832</xdr:colOff>
      <xdr:row>21</xdr:row>
      <xdr:rowOff>92386</xdr:rowOff>
    </xdr:from>
    <xdr:to>
      <xdr:col>0</xdr:col>
      <xdr:colOff>497900</xdr:colOff>
      <xdr:row>21</xdr:row>
      <xdr:rowOff>92386</xdr:rowOff>
    </xdr:to>
    <xdr:cxnSp macro="">
      <xdr:nvCxnSpPr>
        <xdr:cNvPr id="44" name="Straight Arrow Connector 43">
          <a:extLst>
            <a:ext uri="{FF2B5EF4-FFF2-40B4-BE49-F238E27FC236}">
              <a16:creationId xmlns:a16="http://schemas.microsoft.com/office/drawing/2014/main" id="{12AEFC2B-1853-4D83-B04A-03AF9B50A86F}"/>
            </a:ext>
          </a:extLst>
        </xdr:cNvPr>
        <xdr:cNvCxnSpPr/>
      </xdr:nvCxnSpPr>
      <xdr:spPr bwMode="auto">
        <a:xfrm>
          <a:off x="268832" y="3559486"/>
          <a:ext cx="229068"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clientData/>
  </xdr:twoCellAnchor>
  <xdr:oneCellAnchor>
    <xdr:from>
      <xdr:col>0</xdr:col>
      <xdr:colOff>158928</xdr:colOff>
      <xdr:row>21</xdr:row>
      <xdr:rowOff>109249</xdr:rowOff>
    </xdr:from>
    <xdr:ext cx="250903" cy="248851"/>
    <xdr:sp macro="" textlink="">
      <xdr:nvSpPr>
        <xdr:cNvPr id="45" name="TextBox 44">
          <a:extLst>
            <a:ext uri="{FF2B5EF4-FFF2-40B4-BE49-F238E27FC236}">
              <a16:creationId xmlns:a16="http://schemas.microsoft.com/office/drawing/2014/main" id="{D79C4CE6-4914-46E7-86EB-73E617C164E9}"/>
            </a:ext>
          </a:extLst>
        </xdr:cNvPr>
        <xdr:cNvSpPr txBox="1"/>
      </xdr:nvSpPr>
      <xdr:spPr>
        <a:xfrm>
          <a:off x="158928" y="3576349"/>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xl-viking.com/" TargetMode="External"/><Relationship Id="rId2" Type="http://schemas.openxmlformats.org/officeDocument/2006/relationships/hyperlink" Target="https://www.abbottaerospace.com/wpdm-package/aa-sm-018-005" TargetMode="External"/><Relationship Id="rId1" Type="http://schemas.openxmlformats.org/officeDocument/2006/relationships/hyperlink" Target="http://www.abbottaerospace.com/wpdm-package/nasa-tm-x-73305-astronautics-structures-manual-volume-i"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39" customWidth="1"/>
    <col min="18" max="19" width="5.28515625" style="40" customWidth="1"/>
    <col min="20" max="25" width="9.140625" style="42"/>
    <col min="26" max="16384" width="9.140625" style="20"/>
  </cols>
  <sheetData>
    <row r="1" spans="1:25" s="5" customFormat="1" ht="12.75" x14ac:dyDescent="0.2">
      <c r="A1" s="1"/>
      <c r="B1" s="2" t="s">
        <v>1</v>
      </c>
      <c r="C1" s="3" t="s">
        <v>0</v>
      </c>
      <c r="D1" s="1"/>
      <c r="E1" s="1"/>
      <c r="F1" s="2" t="s">
        <v>11</v>
      </c>
      <c r="G1" s="4"/>
      <c r="H1" s="1"/>
      <c r="I1" s="1"/>
      <c r="J1" s="1"/>
      <c r="K1" s="1"/>
      <c r="M1" s="35"/>
      <c r="N1" s="35"/>
      <c r="O1" s="35"/>
      <c r="P1" s="35"/>
      <c r="Q1" s="35"/>
      <c r="R1" s="35"/>
      <c r="S1" s="35"/>
      <c r="T1" s="36"/>
      <c r="U1" s="36"/>
      <c r="V1" s="36"/>
      <c r="W1" s="37"/>
      <c r="X1" s="38"/>
      <c r="Y1" s="36"/>
    </row>
    <row r="2" spans="1:25" s="5" customFormat="1" ht="12.75" x14ac:dyDescent="0.2">
      <c r="A2" s="1"/>
      <c r="B2" s="2" t="s">
        <v>2</v>
      </c>
      <c r="C2" s="3" t="s">
        <v>10</v>
      </c>
      <c r="D2" s="1"/>
      <c r="E2" s="1"/>
      <c r="F2" s="2" t="s">
        <v>5</v>
      </c>
      <c r="G2" s="3"/>
      <c r="H2" s="1"/>
      <c r="I2" s="1"/>
      <c r="J2" s="1"/>
      <c r="K2" s="1"/>
      <c r="M2" s="35"/>
      <c r="N2" s="35"/>
      <c r="O2" s="35"/>
      <c r="P2" s="35"/>
      <c r="Q2" s="35"/>
      <c r="R2" s="35"/>
      <c r="S2" s="35"/>
      <c r="T2" s="36"/>
      <c r="U2" s="36"/>
      <c r="V2" s="36"/>
      <c r="W2" s="37"/>
      <c r="X2" s="38"/>
      <c r="Y2" s="36"/>
    </row>
    <row r="3" spans="1:25" s="5" customFormat="1" ht="12.75" x14ac:dyDescent="0.2">
      <c r="A3" s="1"/>
      <c r="B3" s="2" t="s">
        <v>3</v>
      </c>
      <c r="C3" s="10"/>
      <c r="D3" s="1"/>
      <c r="E3" s="1"/>
      <c r="F3" s="2" t="s">
        <v>4</v>
      </c>
      <c r="G3" s="3"/>
      <c r="H3" s="1"/>
      <c r="I3" s="1"/>
      <c r="J3" s="1"/>
      <c r="K3" s="1"/>
      <c r="M3" s="35"/>
      <c r="N3" s="35"/>
      <c r="O3" s="35"/>
      <c r="P3" s="35"/>
      <c r="Q3" s="35"/>
      <c r="R3" s="35"/>
      <c r="S3" s="35"/>
      <c r="T3" s="36"/>
      <c r="U3" s="36"/>
      <c r="V3" s="36"/>
      <c r="W3" s="37"/>
      <c r="X3" s="38"/>
      <c r="Y3" s="36"/>
    </row>
    <row r="4" spans="1:25" s="5" customFormat="1" ht="12.75" x14ac:dyDescent="0.2">
      <c r="A4" s="1"/>
      <c r="B4" s="2" t="s">
        <v>23</v>
      </c>
      <c r="C4" s="4"/>
      <c r="D4" s="1"/>
      <c r="E4" s="1"/>
      <c r="F4" s="2" t="s">
        <v>24</v>
      </c>
      <c r="G4" s="3" t="s">
        <v>25</v>
      </c>
      <c r="H4" s="1"/>
      <c r="I4" s="1"/>
      <c r="J4" s="1"/>
      <c r="K4" s="1"/>
      <c r="M4" s="35"/>
      <c r="N4" s="35"/>
      <c r="O4" s="35"/>
      <c r="P4" s="35"/>
      <c r="Q4" s="39"/>
      <c r="R4" s="40"/>
      <c r="S4" s="40"/>
      <c r="T4" s="36"/>
      <c r="U4" s="36"/>
      <c r="V4" s="36"/>
      <c r="W4" s="37"/>
      <c r="X4" s="38"/>
      <c r="Y4" s="36"/>
    </row>
    <row r="5" spans="1:25" s="5" customFormat="1" ht="12.75" x14ac:dyDescent="0.2">
      <c r="A5" s="1"/>
      <c r="B5" s="2" t="s">
        <v>26</v>
      </c>
      <c r="C5" s="4"/>
      <c r="D5" s="1"/>
      <c r="E5" s="2"/>
      <c r="F5" s="1"/>
      <c r="G5" s="1"/>
      <c r="H5" s="1"/>
      <c r="I5" s="1"/>
      <c r="J5" s="1"/>
      <c r="K5" s="1"/>
      <c r="M5" s="35"/>
      <c r="N5" s="35"/>
      <c r="O5" s="35"/>
      <c r="P5" s="35"/>
      <c r="Q5" s="39"/>
      <c r="R5" s="40"/>
      <c r="S5" s="40"/>
      <c r="T5" s="36"/>
      <c r="U5" s="36"/>
      <c r="V5" s="36"/>
      <c r="W5" s="37"/>
      <c r="X5" s="38"/>
      <c r="Y5" s="36"/>
    </row>
    <row r="6" spans="1:25" s="5" customFormat="1" ht="12.75" x14ac:dyDescent="0.2">
      <c r="A6" s="1"/>
      <c r="B6" s="1" t="s">
        <v>7</v>
      </c>
      <c r="C6" s="13"/>
      <c r="D6" s="1"/>
      <c r="E6" s="1"/>
      <c r="F6" s="1"/>
      <c r="G6" s="1"/>
      <c r="H6" s="1"/>
      <c r="I6" s="1"/>
      <c r="J6" s="1"/>
      <c r="K6" s="1"/>
      <c r="M6" s="35"/>
      <c r="N6" s="35"/>
      <c r="O6" s="35"/>
      <c r="P6" s="35"/>
      <c r="Q6" s="39"/>
      <c r="R6" s="40"/>
      <c r="S6" s="40"/>
      <c r="T6" s="36"/>
      <c r="U6" s="36"/>
      <c r="V6" s="36"/>
      <c r="W6" s="37"/>
      <c r="X6" s="38"/>
      <c r="Y6" s="36"/>
    </row>
    <row r="7" spans="1:25" s="5" customFormat="1" ht="12.75" x14ac:dyDescent="0.2">
      <c r="A7" s="1"/>
      <c r="B7" s="1"/>
      <c r="C7" s="1"/>
      <c r="D7" s="1"/>
      <c r="E7" s="1"/>
      <c r="F7" s="1"/>
      <c r="G7" s="1"/>
      <c r="H7" s="1"/>
      <c r="I7" s="1"/>
      <c r="J7" s="1"/>
      <c r="K7" s="1"/>
      <c r="M7" s="35"/>
      <c r="N7" s="35"/>
      <c r="O7" s="35"/>
      <c r="P7" s="35"/>
      <c r="Q7" s="39"/>
      <c r="R7" s="40"/>
      <c r="S7" s="40"/>
      <c r="T7" s="36"/>
      <c r="U7" s="36"/>
      <c r="V7" s="36"/>
      <c r="W7" s="37"/>
      <c r="X7" s="38"/>
      <c r="Y7" s="36"/>
    </row>
    <row r="8" spans="1:25" s="5" customFormat="1" ht="12.75" x14ac:dyDescent="0.2">
      <c r="A8" s="14"/>
      <c r="E8" s="7"/>
      <c r="F8" s="8"/>
      <c r="H8" s="15"/>
      <c r="I8" s="7"/>
      <c r="J8" s="16"/>
      <c r="K8" s="17"/>
      <c r="L8" s="18"/>
      <c r="M8" s="35"/>
      <c r="N8" s="35"/>
      <c r="O8" s="35"/>
      <c r="P8" s="35"/>
      <c r="Q8" s="39"/>
      <c r="R8" s="40"/>
      <c r="S8" s="40"/>
      <c r="T8" s="36"/>
      <c r="U8" s="36"/>
      <c r="V8" s="36"/>
      <c r="W8" s="36"/>
      <c r="X8" s="36"/>
      <c r="Y8" s="36"/>
    </row>
    <row r="9" spans="1:25" s="5" customFormat="1" ht="12.75" x14ac:dyDescent="0.2">
      <c r="E9" s="7"/>
      <c r="F9" s="15"/>
      <c r="H9" s="15"/>
      <c r="I9" s="7"/>
      <c r="J9" s="17"/>
      <c r="K9" s="17"/>
      <c r="L9" s="18"/>
      <c r="M9" s="35"/>
      <c r="N9" s="35"/>
      <c r="O9" s="35"/>
      <c r="P9" s="35"/>
      <c r="Q9" s="39"/>
      <c r="R9" s="40"/>
      <c r="S9" s="40"/>
      <c r="T9" s="36"/>
      <c r="U9" s="36"/>
      <c r="V9" s="36"/>
      <c r="W9" s="36"/>
      <c r="X9" s="36"/>
      <c r="Y9" s="36"/>
    </row>
    <row r="10" spans="1:25" s="5" customFormat="1" ht="12.75" x14ac:dyDescent="0.2">
      <c r="E10" s="7"/>
      <c r="F10" s="15"/>
      <c r="H10" s="15"/>
      <c r="I10" s="7"/>
      <c r="J10" s="8"/>
      <c r="K10" s="15"/>
      <c r="L10" s="18"/>
      <c r="M10" s="35"/>
      <c r="N10" s="35"/>
      <c r="O10" s="35"/>
      <c r="P10" s="35"/>
      <c r="Q10" s="39"/>
      <c r="R10" s="40"/>
      <c r="S10" s="40"/>
      <c r="T10" s="36"/>
      <c r="U10" s="36"/>
      <c r="V10" s="36"/>
      <c r="W10" s="36"/>
      <c r="X10" s="36"/>
      <c r="Y10" s="36"/>
    </row>
    <row r="11" spans="1:25" s="5" customFormat="1" ht="12.75" x14ac:dyDescent="0.2">
      <c r="E11" s="7"/>
      <c r="F11" s="15"/>
      <c r="I11" s="19"/>
      <c r="J11" s="8"/>
      <c r="M11" s="35"/>
      <c r="N11" s="35"/>
      <c r="O11" s="35"/>
      <c r="P11" s="35"/>
      <c r="Q11" s="35"/>
      <c r="R11" s="35"/>
      <c r="S11" s="35"/>
      <c r="T11" s="36"/>
      <c r="U11" s="36"/>
      <c r="V11" s="36"/>
      <c r="W11" s="36"/>
      <c r="X11" s="36"/>
      <c r="Y11" s="36"/>
    </row>
    <row r="12" spans="1:25" x14ac:dyDescent="0.25">
      <c r="C12" s="21" t="str">
        <f>G4</f>
        <v>IMPORTANT INFORMATION</v>
      </c>
      <c r="M12" s="35"/>
      <c r="N12" s="35"/>
      <c r="O12" s="35"/>
      <c r="P12" s="35"/>
      <c r="Q12" s="41"/>
      <c r="R12" s="41"/>
      <c r="S12" s="41"/>
    </row>
    <row r="13" spans="1:25" s="5" customFormat="1" ht="12.75" x14ac:dyDescent="0.2">
      <c r="M13" s="35"/>
      <c r="N13" s="35"/>
      <c r="O13" s="35"/>
      <c r="P13" s="35"/>
      <c r="Q13" s="35"/>
      <c r="R13" s="35"/>
      <c r="S13" s="35"/>
      <c r="T13" s="36"/>
      <c r="U13" s="36"/>
      <c r="V13" s="36"/>
      <c r="W13" s="36"/>
      <c r="X13" s="36"/>
      <c r="Y13" s="36"/>
    </row>
    <row r="14" spans="1:25" s="5" customFormat="1" ht="12.75" x14ac:dyDescent="0.2">
      <c r="B14" s="22" t="s">
        <v>30</v>
      </c>
      <c r="M14" s="35"/>
      <c r="N14" s="35"/>
      <c r="O14" s="35"/>
      <c r="P14" s="35"/>
      <c r="Q14" s="35"/>
      <c r="R14" s="35"/>
      <c r="S14" s="35"/>
      <c r="T14" s="36"/>
      <c r="U14" s="36"/>
      <c r="V14" s="36"/>
      <c r="W14" s="36"/>
      <c r="X14" s="36"/>
      <c r="Y14" s="36"/>
    </row>
    <row r="15" spans="1:25" s="5" customFormat="1" ht="12.75" x14ac:dyDescent="0.2">
      <c r="A15" s="23"/>
      <c r="K15" s="23"/>
      <c r="M15" s="39"/>
      <c r="N15" s="39"/>
      <c r="O15" s="39"/>
      <c r="P15" s="39"/>
      <c r="Q15" s="39"/>
      <c r="R15" s="40"/>
      <c r="S15" s="40"/>
      <c r="T15" s="36"/>
      <c r="U15" s="36"/>
      <c r="V15" s="36"/>
      <c r="W15" s="36"/>
      <c r="X15" s="36"/>
      <c r="Y15" s="36"/>
    </row>
    <row r="16" spans="1:25" s="5" customFormat="1" ht="12.75" customHeight="1" x14ac:dyDescent="0.2">
      <c r="B16" s="63" t="s">
        <v>36</v>
      </c>
      <c r="C16" s="63"/>
      <c r="D16" s="63"/>
      <c r="E16" s="63"/>
      <c r="F16" s="63"/>
      <c r="G16" s="63"/>
      <c r="H16" s="63"/>
      <c r="I16" s="63"/>
      <c r="J16" s="63"/>
      <c r="M16" s="39"/>
      <c r="N16" s="39"/>
      <c r="O16" s="39"/>
      <c r="P16" s="39"/>
      <c r="Q16" s="39"/>
      <c r="R16" s="40"/>
      <c r="S16" s="40"/>
      <c r="T16" s="36"/>
      <c r="U16" s="36"/>
      <c r="V16" s="36"/>
      <c r="W16" s="36"/>
      <c r="X16" s="36"/>
      <c r="Y16" s="36"/>
    </row>
    <row r="17" spans="1:25" s="5" customFormat="1" ht="12.75" x14ac:dyDescent="0.2">
      <c r="B17" s="63"/>
      <c r="C17" s="63"/>
      <c r="D17" s="63"/>
      <c r="E17" s="63"/>
      <c r="F17" s="63"/>
      <c r="G17" s="63"/>
      <c r="H17" s="63"/>
      <c r="I17" s="63"/>
      <c r="J17" s="63"/>
      <c r="M17" s="39"/>
      <c r="N17" s="39"/>
      <c r="O17" s="39"/>
      <c r="P17" s="39"/>
      <c r="Q17" s="39"/>
      <c r="R17" s="40"/>
      <c r="S17" s="40"/>
      <c r="T17" s="36"/>
      <c r="U17" s="36"/>
      <c r="V17" s="36"/>
      <c r="W17" s="36"/>
      <c r="X17" s="36"/>
      <c r="Y17" s="36"/>
    </row>
    <row r="18" spans="1:25" s="5" customFormat="1" ht="12.75" x14ac:dyDescent="0.2">
      <c r="B18" s="63"/>
      <c r="C18" s="63"/>
      <c r="D18" s="63"/>
      <c r="E18" s="63"/>
      <c r="F18" s="63"/>
      <c r="G18" s="63"/>
      <c r="H18" s="63"/>
      <c r="I18" s="63"/>
      <c r="J18" s="63"/>
      <c r="M18" s="39"/>
      <c r="N18" s="39"/>
      <c r="O18" s="39"/>
      <c r="P18" s="39"/>
      <c r="Q18" s="39"/>
      <c r="R18" s="40"/>
      <c r="S18" s="40"/>
      <c r="T18" s="36"/>
      <c r="U18" s="36"/>
      <c r="V18" s="36"/>
      <c r="W18" s="36"/>
      <c r="X18" s="36"/>
      <c r="Y18" s="36"/>
    </row>
    <row r="19" spans="1:25" s="5" customFormat="1" ht="12.75" x14ac:dyDescent="0.2">
      <c r="B19" s="63"/>
      <c r="C19" s="63"/>
      <c r="D19" s="63"/>
      <c r="E19" s="63"/>
      <c r="F19" s="63"/>
      <c r="G19" s="63"/>
      <c r="H19" s="63"/>
      <c r="I19" s="63"/>
      <c r="J19" s="63"/>
      <c r="M19" s="39"/>
      <c r="N19" s="39"/>
      <c r="O19" s="39"/>
      <c r="P19" s="39"/>
      <c r="Q19" s="39"/>
      <c r="R19" s="40"/>
      <c r="S19" s="40"/>
      <c r="T19" s="36"/>
      <c r="U19" s="36"/>
      <c r="V19" s="36"/>
      <c r="W19" s="36"/>
      <c r="X19" s="36"/>
      <c r="Y19" s="36"/>
    </row>
    <row r="20" spans="1:25" s="5" customFormat="1" ht="12.75" customHeight="1" x14ac:dyDescent="0.2">
      <c r="A20" s="23"/>
      <c r="B20" s="24" t="s">
        <v>34</v>
      </c>
      <c r="C20" s="23"/>
      <c r="D20" s="23"/>
      <c r="E20" s="23"/>
      <c r="F20" s="23"/>
      <c r="G20" s="23"/>
      <c r="H20" s="23"/>
      <c r="I20" s="23"/>
      <c r="J20" s="23"/>
      <c r="K20" s="23"/>
      <c r="M20" s="39"/>
      <c r="N20" s="39"/>
      <c r="O20" s="39"/>
      <c r="P20" s="39"/>
      <c r="Q20" s="39"/>
      <c r="R20" s="40"/>
      <c r="S20" s="40"/>
      <c r="T20" s="36"/>
      <c r="U20" s="36"/>
      <c r="V20" s="36"/>
      <c r="W20" s="36"/>
      <c r="X20" s="36"/>
      <c r="Y20" s="36"/>
    </row>
    <row r="21" spans="1:25" s="5" customFormat="1" ht="12.75" x14ac:dyDescent="0.2">
      <c r="A21" s="23"/>
      <c r="B21" s="24"/>
      <c r="C21" s="23"/>
      <c r="D21" s="23"/>
      <c r="E21" s="23"/>
      <c r="F21" s="23"/>
      <c r="G21" s="23"/>
      <c r="H21" s="23"/>
      <c r="I21" s="23"/>
      <c r="J21" s="23"/>
      <c r="K21" s="23"/>
      <c r="M21" s="39"/>
      <c r="N21" s="39"/>
      <c r="O21" s="39"/>
      <c r="P21" s="39"/>
      <c r="Q21" s="39"/>
      <c r="R21" s="40"/>
      <c r="S21" s="40"/>
      <c r="T21" s="36"/>
      <c r="U21" s="36"/>
      <c r="V21" s="36"/>
      <c r="W21" s="36"/>
      <c r="X21" s="36"/>
      <c r="Y21" s="36"/>
    </row>
    <row r="22" spans="1:25" s="5" customFormat="1" ht="12.75" x14ac:dyDescent="0.2">
      <c r="A22" s="23"/>
      <c r="B22" s="63" t="s">
        <v>37</v>
      </c>
      <c r="C22" s="63"/>
      <c r="D22" s="63"/>
      <c r="E22" s="63"/>
      <c r="F22" s="63"/>
      <c r="G22" s="63"/>
      <c r="H22" s="63"/>
      <c r="I22" s="63"/>
      <c r="J22" s="63"/>
      <c r="K22" s="23"/>
      <c r="M22" s="39"/>
      <c r="N22" s="39"/>
      <c r="O22" s="39"/>
      <c r="P22" s="39"/>
      <c r="Q22" s="39"/>
      <c r="R22" s="40"/>
      <c r="S22" s="40"/>
      <c r="T22" s="36"/>
      <c r="U22" s="36"/>
      <c r="V22" s="36"/>
      <c r="W22" s="36"/>
      <c r="X22" s="36"/>
      <c r="Y22" s="36"/>
    </row>
    <row r="23" spans="1:25" s="5" customFormat="1" ht="12.75" x14ac:dyDescent="0.2">
      <c r="A23" s="23"/>
      <c r="B23" s="63"/>
      <c r="C23" s="63"/>
      <c r="D23" s="63"/>
      <c r="E23" s="63"/>
      <c r="F23" s="63"/>
      <c r="G23" s="63"/>
      <c r="H23" s="63"/>
      <c r="I23" s="63"/>
      <c r="J23" s="63"/>
      <c r="K23" s="23"/>
      <c r="M23" s="39"/>
      <c r="N23" s="39"/>
      <c r="O23" s="39"/>
      <c r="P23" s="39"/>
      <c r="Q23" s="39"/>
      <c r="R23" s="40"/>
      <c r="S23" s="43"/>
      <c r="T23" s="36"/>
      <c r="U23" s="36"/>
      <c r="V23" s="36"/>
      <c r="W23" s="36"/>
      <c r="X23" s="36"/>
      <c r="Y23" s="36"/>
    </row>
    <row r="24" spans="1:25" s="5" customFormat="1" ht="12.75" x14ac:dyDescent="0.2">
      <c r="A24" s="23"/>
      <c r="B24" s="63"/>
      <c r="C24" s="63"/>
      <c r="D24" s="63"/>
      <c r="E24" s="63"/>
      <c r="F24" s="63"/>
      <c r="G24" s="63"/>
      <c r="H24" s="63"/>
      <c r="I24" s="63"/>
      <c r="J24" s="63"/>
      <c r="K24" s="23"/>
      <c r="M24" s="39"/>
      <c r="N24" s="39"/>
      <c r="O24" s="39"/>
      <c r="P24" s="39"/>
      <c r="Q24" s="39"/>
      <c r="R24" s="40"/>
      <c r="S24" s="43"/>
      <c r="T24" s="36"/>
      <c r="U24" s="36"/>
      <c r="V24" s="36"/>
      <c r="W24" s="36"/>
      <c r="X24" s="36"/>
      <c r="Y24" s="36"/>
    </row>
    <row r="25" spans="1:25" s="5" customFormat="1" ht="12.75" customHeight="1" x14ac:dyDescent="0.2">
      <c r="A25" s="23"/>
      <c r="B25" s="45"/>
      <c r="C25" s="45"/>
      <c r="D25" s="45"/>
      <c r="E25" s="45"/>
      <c r="F25" s="47" t="s">
        <v>48</v>
      </c>
      <c r="G25" s="45"/>
      <c r="H25" s="45"/>
      <c r="I25" s="45"/>
      <c r="J25" s="45"/>
      <c r="K25" s="23"/>
      <c r="M25" s="39"/>
      <c r="N25" s="39"/>
      <c r="O25" s="39"/>
      <c r="P25" s="39"/>
      <c r="Q25" s="39"/>
      <c r="R25" s="40"/>
      <c r="S25" s="40"/>
      <c r="T25" s="36"/>
      <c r="U25" s="36"/>
      <c r="V25" s="36"/>
      <c r="W25" s="36"/>
      <c r="X25" s="36"/>
      <c r="Y25" s="36"/>
    </row>
    <row r="26" spans="1:25" s="5" customFormat="1" ht="12.75" x14ac:dyDescent="0.2">
      <c r="A26" s="23"/>
      <c r="B26" s="63" t="s">
        <v>38</v>
      </c>
      <c r="C26" s="63"/>
      <c r="D26" s="63"/>
      <c r="E26" s="63"/>
      <c r="F26" s="63"/>
      <c r="G26" s="63"/>
      <c r="H26" s="63"/>
      <c r="I26" s="63"/>
      <c r="J26" s="63"/>
      <c r="K26" s="23"/>
      <c r="M26" s="39"/>
      <c r="N26" s="39"/>
      <c r="O26" s="39"/>
      <c r="P26" s="39"/>
      <c r="Q26" s="39"/>
      <c r="R26" s="40"/>
      <c r="S26" s="40"/>
      <c r="T26" s="36"/>
      <c r="U26" s="36"/>
      <c r="V26" s="36"/>
      <c r="W26" s="36"/>
      <c r="X26" s="36"/>
      <c r="Y26" s="36"/>
    </row>
    <row r="27" spans="1:25" s="5" customFormat="1" ht="12.75" x14ac:dyDescent="0.2">
      <c r="A27" s="23"/>
      <c r="B27" s="63"/>
      <c r="C27" s="63"/>
      <c r="D27" s="63"/>
      <c r="E27" s="63"/>
      <c r="F27" s="63"/>
      <c r="G27" s="63"/>
      <c r="H27" s="63"/>
      <c r="I27" s="63"/>
      <c r="J27" s="63"/>
      <c r="K27" s="23"/>
      <c r="M27" s="39"/>
      <c r="N27" s="39"/>
      <c r="O27" s="39"/>
      <c r="P27" s="39"/>
      <c r="Q27" s="39"/>
      <c r="R27" s="40"/>
      <c r="S27" s="40"/>
      <c r="T27" s="36"/>
      <c r="U27" s="36"/>
      <c r="V27" s="36"/>
      <c r="W27" s="36"/>
      <c r="X27" s="36"/>
      <c r="Y27" s="36"/>
    </row>
    <row r="28" spans="1:25" s="5" customFormat="1" ht="12.75" x14ac:dyDescent="0.2">
      <c r="A28" s="23"/>
      <c r="B28" s="45"/>
      <c r="C28" s="45"/>
      <c r="D28" s="45"/>
      <c r="E28" s="45"/>
      <c r="F28" s="45"/>
      <c r="G28" s="45"/>
      <c r="H28" s="45"/>
      <c r="I28" s="45"/>
      <c r="J28" s="45"/>
      <c r="K28" s="23"/>
      <c r="M28" s="39"/>
      <c r="N28" s="39"/>
      <c r="O28" s="39"/>
      <c r="P28" s="39"/>
      <c r="Q28" s="39"/>
      <c r="R28" s="40"/>
      <c r="S28" s="40"/>
      <c r="T28" s="36"/>
      <c r="U28" s="36"/>
      <c r="V28" s="36"/>
      <c r="W28" s="36"/>
      <c r="X28" s="36"/>
      <c r="Y28" s="36"/>
    </row>
    <row r="29" spans="1:25" s="5" customFormat="1" ht="12.75" x14ac:dyDescent="0.2">
      <c r="A29" s="23"/>
      <c r="B29" s="63" t="s">
        <v>39</v>
      </c>
      <c r="C29" s="63"/>
      <c r="D29" s="63"/>
      <c r="E29" s="63"/>
      <c r="F29" s="63"/>
      <c r="G29" s="63"/>
      <c r="H29" s="63"/>
      <c r="I29" s="63"/>
      <c r="J29" s="63"/>
      <c r="K29" s="23"/>
      <c r="M29" s="39"/>
      <c r="N29" s="39"/>
      <c r="O29" s="39"/>
      <c r="P29" s="39"/>
      <c r="Q29" s="39"/>
      <c r="R29" s="40"/>
      <c r="S29" s="40"/>
      <c r="T29" s="36"/>
      <c r="U29" s="36"/>
      <c r="V29" s="36"/>
      <c r="W29" s="36"/>
      <c r="X29" s="36"/>
      <c r="Y29" s="36"/>
    </row>
    <row r="30" spans="1:25" s="5" customFormat="1" ht="12.75" x14ac:dyDescent="0.2">
      <c r="A30" s="23"/>
      <c r="B30" s="63"/>
      <c r="C30" s="63"/>
      <c r="D30" s="63"/>
      <c r="E30" s="63"/>
      <c r="F30" s="63"/>
      <c r="G30" s="63"/>
      <c r="H30" s="63"/>
      <c r="I30" s="63"/>
      <c r="J30" s="63"/>
      <c r="K30" s="23"/>
      <c r="M30" s="39"/>
      <c r="N30" s="39"/>
      <c r="O30" s="39"/>
      <c r="P30" s="39"/>
      <c r="Q30" s="39"/>
      <c r="R30" s="40"/>
      <c r="S30" s="40"/>
      <c r="T30" s="36"/>
      <c r="U30" s="36"/>
      <c r="V30" s="36"/>
      <c r="W30" s="36"/>
      <c r="X30" s="36"/>
      <c r="Y30" s="36"/>
    </row>
    <row r="31" spans="1:25" s="5" customFormat="1" ht="12.75" customHeight="1" x14ac:dyDescent="0.2">
      <c r="A31" s="23"/>
      <c r="B31" s="63"/>
      <c r="C31" s="63"/>
      <c r="D31" s="63"/>
      <c r="E31" s="63"/>
      <c r="F31" s="63"/>
      <c r="G31" s="63"/>
      <c r="H31" s="63"/>
      <c r="I31" s="63"/>
      <c r="J31" s="63"/>
      <c r="K31" s="23"/>
      <c r="M31" s="39"/>
      <c r="N31" s="39"/>
      <c r="O31" s="39"/>
      <c r="P31" s="39"/>
      <c r="Q31" s="39"/>
      <c r="R31" s="40"/>
      <c r="S31" s="40"/>
      <c r="T31" s="36"/>
      <c r="U31" s="36"/>
      <c r="V31" s="36"/>
      <c r="W31" s="36"/>
      <c r="X31" s="36"/>
      <c r="Y31" s="36"/>
    </row>
    <row r="32" spans="1:25" s="5" customFormat="1" ht="12.75" x14ac:dyDescent="0.2">
      <c r="A32" s="23"/>
      <c r="B32" s="63"/>
      <c r="C32" s="63"/>
      <c r="D32" s="63"/>
      <c r="E32" s="63"/>
      <c r="F32" s="63"/>
      <c r="G32" s="63"/>
      <c r="H32" s="63"/>
      <c r="I32" s="63"/>
      <c r="J32" s="63"/>
      <c r="K32" s="23"/>
      <c r="M32" s="39"/>
      <c r="N32" s="39"/>
      <c r="O32" s="39"/>
      <c r="P32" s="39"/>
      <c r="Q32" s="39"/>
      <c r="R32" s="40"/>
      <c r="S32" s="40"/>
      <c r="T32" s="36"/>
      <c r="U32" s="36"/>
      <c r="V32" s="36"/>
      <c r="W32" s="36"/>
      <c r="X32" s="36"/>
      <c r="Y32" s="36"/>
    </row>
    <row r="33" spans="1:25" s="5" customFormat="1" ht="12.75" customHeight="1" x14ac:dyDescent="0.2">
      <c r="A33" s="23"/>
      <c r="B33" s="63"/>
      <c r="C33" s="63"/>
      <c r="D33" s="63"/>
      <c r="E33" s="63"/>
      <c r="F33" s="63"/>
      <c r="G33" s="63"/>
      <c r="H33" s="63"/>
      <c r="I33" s="63"/>
      <c r="J33" s="63"/>
      <c r="K33" s="23"/>
      <c r="M33" s="39"/>
      <c r="N33" s="39"/>
      <c r="O33" s="39"/>
      <c r="P33" s="39"/>
      <c r="Q33" s="39"/>
      <c r="R33" s="40"/>
      <c r="S33" s="40"/>
      <c r="T33" s="36"/>
      <c r="U33" s="36"/>
      <c r="V33" s="36"/>
      <c r="W33" s="36"/>
      <c r="X33" s="36"/>
      <c r="Y33" s="36"/>
    </row>
    <row r="34" spans="1:25" s="5" customFormat="1" ht="12.75" x14ac:dyDescent="0.2">
      <c r="A34" s="23"/>
      <c r="B34" s="45"/>
      <c r="C34" s="45"/>
      <c r="D34" s="65" t="s">
        <v>31</v>
      </c>
      <c r="E34" s="65"/>
      <c r="F34" s="65"/>
      <c r="G34" s="65"/>
      <c r="H34" s="65"/>
      <c r="I34" s="45"/>
      <c r="J34" s="45"/>
      <c r="K34" s="23"/>
      <c r="M34" s="39"/>
      <c r="N34" s="39"/>
      <c r="O34" s="39"/>
      <c r="P34" s="39"/>
      <c r="Q34" s="39"/>
      <c r="R34" s="40"/>
      <c r="S34" s="43"/>
      <c r="T34" s="36"/>
      <c r="U34" s="36"/>
      <c r="V34" s="36"/>
      <c r="W34" s="36"/>
      <c r="X34" s="36"/>
      <c r="Y34" s="36"/>
    </row>
    <row r="35" spans="1:25" s="5" customFormat="1" ht="12.75" x14ac:dyDescent="0.2">
      <c r="A35" s="23"/>
      <c r="B35" s="23"/>
      <c r="C35" s="23"/>
      <c r="I35" s="23"/>
      <c r="J35" s="23"/>
      <c r="K35" s="23"/>
      <c r="M35" s="39"/>
      <c r="N35" s="39"/>
      <c r="O35" s="39"/>
      <c r="P35" s="39"/>
      <c r="Q35" s="39"/>
      <c r="R35" s="40"/>
      <c r="S35" s="43"/>
      <c r="T35" s="36"/>
      <c r="U35" s="36"/>
      <c r="V35" s="36"/>
      <c r="W35" s="36"/>
      <c r="X35" s="36"/>
      <c r="Y35" s="36"/>
    </row>
    <row r="36" spans="1:25" s="5" customFormat="1" ht="12.75" customHeight="1" x14ac:dyDescent="0.2">
      <c r="A36" s="23"/>
      <c r="B36" s="24" t="s">
        <v>32</v>
      </c>
      <c r="C36" s="23"/>
      <c r="D36" s="23"/>
      <c r="E36" s="23"/>
      <c r="F36" s="44"/>
      <c r="G36" s="23"/>
      <c r="H36" s="23"/>
      <c r="I36" s="23"/>
      <c r="J36" s="23"/>
      <c r="K36" s="23"/>
      <c r="M36" s="39"/>
      <c r="N36" s="39"/>
      <c r="O36" s="39"/>
      <c r="P36" s="39"/>
      <c r="Q36" s="39"/>
      <c r="R36" s="40"/>
      <c r="S36" s="40"/>
      <c r="T36" s="36"/>
      <c r="U36" s="36"/>
      <c r="V36" s="36"/>
      <c r="W36" s="36"/>
      <c r="X36" s="36"/>
      <c r="Y36" s="36"/>
    </row>
    <row r="37" spans="1:25" s="5" customFormat="1" ht="12.75" x14ac:dyDescent="0.2">
      <c r="A37" s="23"/>
      <c r="B37" s="24"/>
      <c r="C37" s="23"/>
      <c r="D37" s="23"/>
      <c r="E37" s="23"/>
      <c r="F37" s="44"/>
      <c r="G37" s="23"/>
      <c r="H37" s="23"/>
      <c r="I37" s="23"/>
      <c r="J37" s="23"/>
      <c r="K37" s="23"/>
      <c r="M37" s="39"/>
      <c r="N37" s="39"/>
      <c r="O37" s="39"/>
      <c r="P37" s="39"/>
      <c r="Q37" s="39"/>
      <c r="R37" s="40"/>
      <c r="S37" s="40"/>
      <c r="T37" s="36"/>
      <c r="U37" s="36"/>
      <c r="V37" s="36"/>
      <c r="W37" s="36"/>
      <c r="X37" s="36"/>
      <c r="Y37" s="36"/>
    </row>
    <row r="38" spans="1:25" s="5" customFormat="1" ht="12.75" x14ac:dyDescent="0.2">
      <c r="A38" s="23"/>
      <c r="B38" s="63" t="s">
        <v>40</v>
      </c>
      <c r="C38" s="63"/>
      <c r="D38" s="63"/>
      <c r="E38" s="63"/>
      <c r="F38" s="63"/>
      <c r="G38" s="63"/>
      <c r="H38" s="63"/>
      <c r="I38" s="63"/>
      <c r="J38" s="63"/>
      <c r="K38" s="23"/>
      <c r="M38" s="39"/>
      <c r="N38" s="39"/>
      <c r="O38" s="39"/>
      <c r="P38" s="39"/>
      <c r="Q38" s="39"/>
      <c r="R38" s="40"/>
      <c r="S38" s="40"/>
      <c r="T38" s="36"/>
      <c r="U38" s="36"/>
      <c r="V38" s="36"/>
      <c r="W38" s="36"/>
      <c r="X38" s="36"/>
      <c r="Y38" s="36"/>
    </row>
    <row r="39" spans="1:25" s="5" customFormat="1" ht="12.75" x14ac:dyDescent="0.2">
      <c r="A39" s="23"/>
      <c r="B39" s="63"/>
      <c r="C39" s="63"/>
      <c r="D39" s="63"/>
      <c r="E39" s="63"/>
      <c r="F39" s="63"/>
      <c r="G39" s="63"/>
      <c r="H39" s="63"/>
      <c r="I39" s="63"/>
      <c r="J39" s="63"/>
      <c r="K39" s="23"/>
      <c r="M39" s="39"/>
      <c r="N39" s="39"/>
      <c r="O39" s="39"/>
      <c r="P39" s="39"/>
      <c r="Q39" s="39"/>
      <c r="R39" s="40"/>
      <c r="S39" s="40"/>
      <c r="T39" s="36"/>
      <c r="U39" s="36"/>
      <c r="V39" s="36"/>
      <c r="W39" s="36"/>
      <c r="X39" s="36"/>
      <c r="Y39" s="36"/>
    </row>
    <row r="40" spans="1:25" s="5" customFormat="1" ht="12.75" x14ac:dyDescent="0.2">
      <c r="A40" s="23"/>
      <c r="B40" s="45"/>
      <c r="C40" s="45"/>
      <c r="D40" s="45"/>
      <c r="E40" s="45"/>
      <c r="F40" s="45"/>
      <c r="G40" s="45"/>
      <c r="H40" s="45"/>
      <c r="I40" s="45"/>
      <c r="J40" s="45"/>
      <c r="K40" s="23"/>
      <c r="M40" s="39"/>
      <c r="N40" s="39"/>
      <c r="O40" s="39"/>
      <c r="P40" s="39"/>
      <c r="Q40" s="39"/>
      <c r="R40" s="40"/>
      <c r="S40" s="40"/>
      <c r="T40" s="36"/>
      <c r="U40" s="36"/>
      <c r="V40" s="36"/>
      <c r="W40" s="36"/>
      <c r="X40" s="36"/>
      <c r="Y40" s="36"/>
    </row>
    <row r="41" spans="1:25" s="5" customFormat="1" ht="12.75" x14ac:dyDescent="0.2">
      <c r="A41" s="23"/>
      <c r="B41" s="63" t="s">
        <v>41</v>
      </c>
      <c r="C41" s="63"/>
      <c r="D41" s="63"/>
      <c r="E41" s="63"/>
      <c r="F41" s="63"/>
      <c r="G41" s="63"/>
      <c r="H41" s="63"/>
      <c r="I41" s="63"/>
      <c r="J41" s="63"/>
      <c r="K41" s="23"/>
      <c r="M41" s="39"/>
      <c r="N41" s="39"/>
      <c r="O41" s="39"/>
      <c r="P41" s="39"/>
      <c r="Q41" s="39"/>
      <c r="R41" s="40"/>
      <c r="S41" s="40"/>
      <c r="T41" s="36"/>
      <c r="U41" s="36"/>
      <c r="V41" s="36"/>
      <c r="W41" s="36"/>
      <c r="X41" s="36"/>
      <c r="Y41" s="36"/>
    </row>
    <row r="42" spans="1:25" s="5" customFormat="1" ht="12.75" x14ac:dyDescent="0.2">
      <c r="A42" s="23"/>
      <c r="B42" s="63"/>
      <c r="C42" s="63"/>
      <c r="D42" s="63"/>
      <c r="E42" s="63"/>
      <c r="F42" s="63"/>
      <c r="G42" s="63"/>
      <c r="H42" s="63"/>
      <c r="I42" s="63"/>
      <c r="J42" s="63"/>
      <c r="K42" s="23"/>
      <c r="M42" s="39"/>
      <c r="N42" s="39"/>
      <c r="O42" s="39"/>
      <c r="P42" s="39"/>
      <c r="Q42" s="39"/>
      <c r="R42" s="40"/>
      <c r="S42" s="40"/>
      <c r="T42" s="36"/>
      <c r="U42" s="36"/>
      <c r="V42" s="36"/>
      <c r="W42" s="36"/>
      <c r="X42" s="36"/>
      <c r="Y42" s="36"/>
    </row>
    <row r="43" spans="1:25" s="5" customFormat="1" ht="12.75" x14ac:dyDescent="0.2">
      <c r="A43" s="23"/>
      <c r="B43" s="63"/>
      <c r="C43" s="63"/>
      <c r="D43" s="63"/>
      <c r="E43" s="63"/>
      <c r="F43" s="63"/>
      <c r="G43" s="63"/>
      <c r="H43" s="63"/>
      <c r="I43" s="63"/>
      <c r="J43" s="63"/>
      <c r="K43" s="23"/>
      <c r="M43" s="39"/>
      <c r="N43" s="39"/>
      <c r="O43" s="39"/>
      <c r="P43" s="39"/>
      <c r="Q43" s="39"/>
      <c r="R43" s="40"/>
      <c r="S43" s="40"/>
      <c r="T43" s="36"/>
      <c r="U43" s="36"/>
      <c r="V43" s="36"/>
      <c r="W43" s="36"/>
      <c r="X43" s="36"/>
      <c r="Y43" s="36"/>
    </row>
    <row r="44" spans="1:25" s="5" customFormat="1" ht="12.75" x14ac:dyDescent="0.2">
      <c r="A44" s="23"/>
      <c r="B44" s="45"/>
      <c r="C44" s="45"/>
      <c r="D44" s="45"/>
      <c r="E44" s="45"/>
      <c r="F44" s="45"/>
      <c r="G44" s="45"/>
      <c r="H44" s="45"/>
      <c r="I44" s="45"/>
      <c r="J44" s="45"/>
      <c r="K44" s="23"/>
      <c r="M44" s="39"/>
      <c r="N44" s="39"/>
      <c r="O44" s="39"/>
      <c r="P44" s="39"/>
      <c r="Q44" s="39"/>
      <c r="R44" s="40"/>
      <c r="S44" s="40"/>
      <c r="T44" s="36"/>
      <c r="U44" s="36"/>
      <c r="V44" s="36"/>
      <c r="W44" s="36"/>
      <c r="X44" s="36"/>
      <c r="Y44" s="36"/>
    </row>
    <row r="45" spans="1:25" s="5" customFormat="1" ht="12.75" customHeight="1" x14ac:dyDescent="0.2">
      <c r="A45" s="23"/>
      <c r="B45" s="63" t="s">
        <v>35</v>
      </c>
      <c r="C45" s="63"/>
      <c r="D45" s="63"/>
      <c r="E45" s="63"/>
      <c r="F45" s="63"/>
      <c r="G45" s="63"/>
      <c r="H45" s="63"/>
      <c r="I45" s="63"/>
      <c r="J45" s="63"/>
      <c r="K45" s="23"/>
      <c r="M45" s="39"/>
      <c r="N45" s="39"/>
      <c r="O45" s="39"/>
      <c r="P45" s="39"/>
      <c r="Q45" s="39"/>
      <c r="R45" s="40"/>
      <c r="S45" s="40"/>
      <c r="T45" s="36"/>
      <c r="U45" s="36"/>
      <c r="V45" s="36"/>
      <c r="W45" s="36"/>
      <c r="X45" s="36"/>
      <c r="Y45" s="36"/>
    </row>
    <row r="46" spans="1:25" s="5" customFormat="1" ht="12.75" x14ac:dyDescent="0.2">
      <c r="A46" s="23"/>
      <c r="B46" s="63"/>
      <c r="C46" s="63"/>
      <c r="D46" s="63"/>
      <c r="E46" s="63"/>
      <c r="F46" s="63"/>
      <c r="G46" s="63"/>
      <c r="H46" s="63"/>
      <c r="I46" s="63"/>
      <c r="J46" s="63"/>
      <c r="K46" s="23"/>
      <c r="M46" s="39"/>
      <c r="N46" s="39"/>
      <c r="O46" s="39"/>
      <c r="P46" s="39"/>
      <c r="Q46" s="39"/>
      <c r="R46" s="40"/>
      <c r="S46" s="40"/>
      <c r="T46" s="36"/>
      <c r="U46" s="36"/>
      <c r="V46" s="36"/>
      <c r="W46" s="36"/>
      <c r="X46" s="36"/>
      <c r="Y46" s="36"/>
    </row>
    <row r="47" spans="1:25" s="5" customFormat="1" ht="12.75" x14ac:dyDescent="0.2">
      <c r="A47" s="23"/>
      <c r="B47" s="63"/>
      <c r="C47" s="63"/>
      <c r="D47" s="63"/>
      <c r="E47" s="63"/>
      <c r="F47" s="63"/>
      <c r="G47" s="63"/>
      <c r="H47" s="63"/>
      <c r="I47" s="63"/>
      <c r="J47" s="63"/>
      <c r="K47" s="23"/>
      <c r="M47" s="39"/>
      <c r="N47" s="39"/>
      <c r="O47" s="39"/>
      <c r="P47" s="39"/>
      <c r="Q47" s="39"/>
      <c r="R47" s="40"/>
      <c r="S47" s="40"/>
      <c r="T47" s="36"/>
      <c r="U47" s="36"/>
      <c r="V47" s="36"/>
      <c r="W47" s="36"/>
      <c r="X47" s="36"/>
      <c r="Y47" s="36"/>
    </row>
    <row r="48" spans="1:25" s="5" customFormat="1" ht="12.75" customHeight="1" x14ac:dyDescent="0.2">
      <c r="A48" s="23"/>
      <c r="B48" s="63"/>
      <c r="C48" s="63"/>
      <c r="D48" s="63"/>
      <c r="E48" s="63"/>
      <c r="F48" s="63"/>
      <c r="G48" s="63"/>
      <c r="H48" s="63"/>
      <c r="I48" s="63"/>
      <c r="J48" s="63"/>
      <c r="K48" s="23"/>
      <c r="M48" s="39"/>
      <c r="N48" s="39"/>
      <c r="O48" s="39"/>
      <c r="P48" s="39"/>
      <c r="Q48" s="39"/>
      <c r="R48" s="40"/>
      <c r="S48" s="40"/>
      <c r="T48" s="36"/>
      <c r="U48" s="36"/>
      <c r="V48" s="36"/>
      <c r="W48" s="36"/>
      <c r="X48" s="36"/>
      <c r="Y48" s="36"/>
    </row>
    <row r="49" spans="1:25" s="5" customFormat="1" ht="12.75" x14ac:dyDescent="0.2">
      <c r="A49" s="23"/>
      <c r="B49" s="23" t="s">
        <v>42</v>
      </c>
      <c r="C49" s="23"/>
      <c r="D49" s="23"/>
      <c r="E49" s="23"/>
      <c r="F49" s="23"/>
      <c r="G49" s="23"/>
      <c r="H49" s="23"/>
      <c r="I49" s="23"/>
      <c r="J49" s="23"/>
      <c r="K49" s="23"/>
      <c r="M49" s="39"/>
      <c r="N49" s="39"/>
      <c r="O49" s="39"/>
      <c r="P49" s="39"/>
      <c r="Q49" s="39"/>
      <c r="R49" s="40"/>
      <c r="S49" s="40"/>
      <c r="T49" s="36"/>
      <c r="U49" s="36"/>
      <c r="V49" s="36"/>
      <c r="W49" s="36"/>
      <c r="X49" s="36"/>
      <c r="Y49" s="36"/>
    </row>
    <row r="50" spans="1:25" s="5" customFormat="1" ht="12.75" x14ac:dyDescent="0.2">
      <c r="A50" s="23"/>
      <c r="B50" s="23"/>
      <c r="C50" s="23"/>
      <c r="D50" s="23"/>
      <c r="F50" s="47" t="s">
        <v>47</v>
      </c>
      <c r="G50" s="44"/>
      <c r="H50" s="23"/>
      <c r="I50" s="23"/>
      <c r="J50" s="23"/>
      <c r="K50" s="23"/>
      <c r="M50" s="39"/>
      <c r="N50" s="39"/>
      <c r="O50" s="39"/>
      <c r="P50" s="39"/>
      <c r="Q50" s="39"/>
      <c r="R50" s="40"/>
      <c r="S50" s="40"/>
      <c r="T50" s="36"/>
      <c r="U50" s="36"/>
      <c r="V50" s="36"/>
      <c r="W50" s="36"/>
      <c r="X50" s="36"/>
      <c r="Y50" s="36"/>
    </row>
    <row r="51" spans="1:25" s="5" customFormat="1" ht="12.75" x14ac:dyDescent="0.2">
      <c r="A51" s="23"/>
      <c r="B51" s="23"/>
      <c r="C51" s="23"/>
      <c r="D51" s="23"/>
      <c r="E51" s="23"/>
      <c r="F51" s="23"/>
      <c r="G51" s="23"/>
      <c r="H51" s="23"/>
      <c r="I51" s="23"/>
      <c r="J51" s="23"/>
      <c r="K51" s="23"/>
      <c r="M51" s="39"/>
      <c r="N51" s="39"/>
      <c r="O51" s="39"/>
      <c r="P51" s="39"/>
      <c r="Q51" s="39"/>
      <c r="R51" s="40"/>
      <c r="S51" s="40"/>
      <c r="T51" s="36"/>
      <c r="U51" s="36"/>
      <c r="V51" s="36"/>
      <c r="W51" s="36"/>
      <c r="X51" s="36"/>
      <c r="Y51" s="36"/>
    </row>
    <row r="52" spans="1:25" s="5" customFormat="1" ht="12.75" customHeight="1" x14ac:dyDescent="0.2">
      <c r="A52" s="23"/>
      <c r="B52" s="24" t="s">
        <v>43</v>
      </c>
      <c r="C52" s="23"/>
      <c r="D52" s="23"/>
      <c r="E52" s="23"/>
      <c r="F52" s="23"/>
      <c r="G52" s="23"/>
      <c r="H52" s="23"/>
      <c r="I52" s="23"/>
      <c r="J52" s="23"/>
      <c r="K52" s="23"/>
      <c r="M52" s="39"/>
      <c r="N52" s="39"/>
      <c r="O52" s="39"/>
      <c r="P52" s="39"/>
      <c r="Q52" s="39"/>
      <c r="R52" s="40"/>
      <c r="S52" s="40"/>
      <c r="T52" s="36"/>
      <c r="U52" s="36"/>
      <c r="V52" s="36"/>
      <c r="W52" s="36"/>
      <c r="X52" s="36"/>
      <c r="Y52" s="36"/>
    </row>
    <row r="53" spans="1:25" s="5" customFormat="1" ht="12.75" x14ac:dyDescent="0.2">
      <c r="A53" s="23"/>
      <c r="B53" s="23"/>
      <c r="C53" s="23"/>
      <c r="D53" s="23"/>
      <c r="E53" s="23"/>
      <c r="F53" s="23"/>
      <c r="G53" s="23"/>
      <c r="H53" s="23"/>
      <c r="I53" s="23"/>
      <c r="J53" s="23"/>
      <c r="K53" s="23"/>
      <c r="M53" s="39"/>
      <c r="N53" s="39"/>
      <c r="O53" s="39"/>
      <c r="P53" s="39"/>
      <c r="Q53" s="39"/>
      <c r="R53" s="40"/>
      <c r="S53" s="40"/>
      <c r="T53" s="36"/>
      <c r="U53" s="36"/>
      <c r="V53" s="36"/>
      <c r="W53" s="36"/>
      <c r="X53" s="36"/>
      <c r="Y53" s="36"/>
    </row>
    <row r="54" spans="1:25" s="5" customFormat="1" ht="12.75" x14ac:dyDescent="0.2">
      <c r="A54" s="23"/>
      <c r="B54" s="64" t="s">
        <v>44</v>
      </c>
      <c r="C54" s="64"/>
      <c r="D54" s="64"/>
      <c r="E54" s="64"/>
      <c r="F54" s="64"/>
      <c r="G54" s="64"/>
      <c r="H54" s="64"/>
      <c r="I54" s="64"/>
      <c r="J54" s="64"/>
      <c r="K54" s="23"/>
      <c r="M54" s="39"/>
      <c r="N54" s="39"/>
      <c r="O54" s="39"/>
      <c r="P54" s="39"/>
      <c r="Q54" s="39"/>
      <c r="R54" s="40"/>
      <c r="S54" s="40"/>
      <c r="T54" s="36"/>
      <c r="U54" s="36"/>
      <c r="V54" s="36"/>
      <c r="W54" s="36"/>
      <c r="X54" s="36"/>
      <c r="Y54" s="36"/>
    </row>
    <row r="55" spans="1:25" s="5" customFormat="1" ht="12.75" x14ac:dyDescent="0.2">
      <c r="A55" s="23"/>
      <c r="B55" s="64"/>
      <c r="C55" s="64"/>
      <c r="D55" s="64"/>
      <c r="E55" s="64"/>
      <c r="F55" s="64"/>
      <c r="G55" s="64"/>
      <c r="H55" s="64"/>
      <c r="I55" s="64"/>
      <c r="J55" s="64"/>
      <c r="K55" s="23"/>
      <c r="M55" s="39"/>
      <c r="N55" s="39"/>
      <c r="O55" s="39"/>
      <c r="P55" s="39"/>
      <c r="Q55" s="39"/>
      <c r="R55" s="40"/>
      <c r="S55" s="40"/>
      <c r="T55" s="36"/>
      <c r="U55" s="36"/>
      <c r="V55" s="36"/>
      <c r="W55" s="36"/>
      <c r="X55" s="36"/>
      <c r="Y55" s="36"/>
    </row>
    <row r="56" spans="1:25" s="5" customFormat="1" ht="12.75" x14ac:dyDescent="0.2">
      <c r="A56" s="23"/>
      <c r="B56" s="64"/>
      <c r="C56" s="64"/>
      <c r="D56" s="64"/>
      <c r="E56" s="64"/>
      <c r="F56" s="64"/>
      <c r="G56" s="64"/>
      <c r="H56" s="64"/>
      <c r="I56" s="64"/>
      <c r="J56" s="64"/>
      <c r="K56" s="23"/>
      <c r="M56" s="39"/>
      <c r="N56" s="39"/>
      <c r="O56"/>
      <c r="P56" s="39"/>
      <c r="Q56" s="39"/>
      <c r="R56" s="40"/>
      <c r="S56" s="40"/>
      <c r="T56" s="36"/>
      <c r="U56" s="36"/>
      <c r="V56" s="36"/>
      <c r="W56" s="36"/>
      <c r="X56" s="36"/>
      <c r="Y56" s="36"/>
    </row>
    <row r="57" spans="1:25" s="5" customFormat="1" ht="12.75" x14ac:dyDescent="0.2">
      <c r="A57" s="23"/>
      <c r="B57" s="23"/>
      <c r="C57" s="23"/>
      <c r="D57" s="23"/>
      <c r="F57" s="44"/>
      <c r="G57" s="23"/>
      <c r="H57" s="23"/>
      <c r="I57" s="23"/>
      <c r="J57" s="23"/>
      <c r="K57" s="23"/>
      <c r="M57" s="39"/>
      <c r="N57" s="39"/>
      <c r="O57" s="39"/>
      <c r="P57" s="39"/>
      <c r="Q57" s="39"/>
      <c r="R57" s="40"/>
      <c r="S57" s="40"/>
      <c r="T57" s="36"/>
      <c r="U57" s="36"/>
      <c r="V57" s="36"/>
      <c r="W57" s="36"/>
      <c r="X57" s="36"/>
      <c r="Y57" s="36"/>
    </row>
    <row r="58" spans="1:25" s="5" customFormat="1" ht="12.75" x14ac:dyDescent="0.2">
      <c r="A58" s="23"/>
      <c r="B58" s="23"/>
      <c r="C58" s="23"/>
      <c r="D58" s="23"/>
      <c r="E58" s="23"/>
      <c r="F58" s="23"/>
      <c r="G58" s="23"/>
      <c r="H58" s="23"/>
      <c r="I58" s="23"/>
      <c r="J58" s="23"/>
      <c r="K58" s="23"/>
      <c r="M58" s="39"/>
      <c r="N58" s="39"/>
      <c r="O58" s="39"/>
      <c r="P58" s="39"/>
      <c r="Q58" s="39"/>
      <c r="R58" s="40"/>
      <c r="S58" s="40"/>
      <c r="T58" s="36"/>
      <c r="U58" s="36"/>
      <c r="V58" s="36"/>
      <c r="W58" s="36"/>
      <c r="X58" s="36"/>
      <c r="Y58" s="36"/>
    </row>
    <row r="59" spans="1:25" s="5" customFormat="1" ht="12.75" x14ac:dyDescent="0.2">
      <c r="K59" s="23"/>
      <c r="M59" s="39"/>
      <c r="N59" s="39"/>
      <c r="O59" s="48"/>
      <c r="P59" s="39"/>
      <c r="Q59" s="39"/>
      <c r="R59" s="40"/>
      <c r="S59" s="40"/>
      <c r="T59" s="36"/>
      <c r="U59" s="36"/>
      <c r="V59" s="36"/>
      <c r="W59" s="36"/>
      <c r="X59" s="36"/>
      <c r="Y59" s="36"/>
    </row>
    <row r="60" spans="1:25" s="5" customFormat="1" ht="12.75" x14ac:dyDescent="0.2">
      <c r="A60" s="23"/>
      <c r="B60" s="23" t="s">
        <v>45</v>
      </c>
      <c r="C60" s="23"/>
      <c r="D60" s="23"/>
      <c r="E60" s="23"/>
      <c r="F60" s="23"/>
      <c r="G60" s="23"/>
      <c r="H60" s="23"/>
      <c r="I60" s="23"/>
      <c r="J60" s="23"/>
      <c r="K60" s="23"/>
      <c r="M60" s="39"/>
      <c r="N60" s="39"/>
      <c r="O60" s="39"/>
      <c r="P60" s="39"/>
      <c r="Q60" s="39"/>
      <c r="R60" s="40"/>
      <c r="S60" s="40"/>
      <c r="T60" s="36"/>
      <c r="U60" s="36"/>
      <c r="V60" s="36"/>
      <c r="W60" s="36"/>
      <c r="X60" s="36"/>
      <c r="Y60" s="36"/>
    </row>
    <row r="61" spans="1:25" s="5" customFormat="1" ht="12.75" x14ac:dyDescent="0.2">
      <c r="A61" s="23"/>
      <c r="C61" s="23"/>
      <c r="D61" s="23"/>
      <c r="F61" s="47" t="s">
        <v>46</v>
      </c>
      <c r="G61" s="34"/>
      <c r="H61" s="23"/>
      <c r="I61" s="23"/>
      <c r="J61" s="23"/>
      <c r="K61" s="23"/>
      <c r="M61" s="39"/>
      <c r="N61" s="39"/>
      <c r="O61" s="39"/>
      <c r="P61" s="39"/>
      <c r="Q61" s="39"/>
      <c r="R61" s="40"/>
      <c r="S61" s="40"/>
      <c r="T61" s="36"/>
      <c r="U61" s="36"/>
      <c r="V61" s="36"/>
      <c r="W61" s="36"/>
      <c r="X61" s="36"/>
      <c r="Y61" s="36"/>
    </row>
    <row r="62" spans="1:25" s="5" customFormat="1" ht="12.75" x14ac:dyDescent="0.2">
      <c r="A62" s="23"/>
      <c r="B62" s="23"/>
      <c r="C62" s="23"/>
      <c r="D62" s="23"/>
      <c r="E62" s="23"/>
      <c r="F62" s="23"/>
      <c r="G62" s="23"/>
      <c r="H62" s="23"/>
      <c r="I62" s="23"/>
      <c r="J62" s="23"/>
      <c r="K62" s="23"/>
      <c r="M62" s="39"/>
      <c r="N62" s="39"/>
      <c r="O62" s="39"/>
      <c r="P62" s="39"/>
      <c r="Q62" s="39"/>
      <c r="R62" s="40"/>
      <c r="S62" s="40"/>
      <c r="T62" s="36"/>
      <c r="U62" s="36"/>
      <c r="V62" s="36"/>
      <c r="W62" s="36"/>
      <c r="X62" s="36"/>
      <c r="Y62" s="36"/>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2A8DB-BA24-4633-85F6-13B9CF7744E4}">
  <sheetPr>
    <tabColor indexed="49"/>
  </sheetPr>
  <dimension ref="A1:GC59"/>
  <sheetViews>
    <sheetView tabSelected="1" view="pageBreakPreview" zoomScaleNormal="100" zoomScaleSheetLayoutView="100" workbookViewId="0">
      <selection activeCell="K18" sqref="K18"/>
    </sheetView>
  </sheetViews>
  <sheetFormatPr defaultColWidth="9.140625" defaultRowHeight="12.75" x14ac:dyDescent="0.2"/>
  <cols>
    <col min="1" max="11" width="9" style="5" customWidth="1"/>
    <col min="12" max="12" width="4" style="36" customWidth="1"/>
    <col min="13" max="13" width="5.85546875" style="28" customWidth="1"/>
    <col min="14" max="14" width="4.42578125" style="9" customWidth="1"/>
    <col min="15" max="17" width="4.42578125" style="28" customWidth="1"/>
    <col min="18" max="18" width="3.5703125" style="67" customWidth="1"/>
    <col min="19" max="19" width="5.42578125" style="67" customWidth="1"/>
    <col min="20" max="20" width="6.5703125" style="33" customWidth="1"/>
    <col min="21" max="21" width="6.7109375" style="33" customWidth="1"/>
    <col min="22" max="30" width="6.5703125" style="33" customWidth="1"/>
    <col min="31" max="171" width="9.140625" style="18"/>
    <col min="172" max="16384" width="9.140625" style="5"/>
  </cols>
  <sheetData>
    <row r="1" spans="1:185" x14ac:dyDescent="0.2">
      <c r="A1" s="1"/>
      <c r="B1" s="2" t="s">
        <v>1</v>
      </c>
      <c r="C1" s="3" t="s">
        <v>63</v>
      </c>
      <c r="D1" s="1"/>
      <c r="E1" s="1"/>
      <c r="F1" s="2" t="s">
        <v>11</v>
      </c>
      <c r="G1" s="4">
        <f>X1</f>
        <v>1</v>
      </c>
      <c r="H1" s="1"/>
      <c r="I1" s="1"/>
      <c r="J1" s="1"/>
      <c r="K1" s="1"/>
      <c r="L1" s="5"/>
      <c r="M1" s="6" t="s">
        <v>12</v>
      </c>
      <c r="N1" s="6" t="s">
        <v>13</v>
      </c>
      <c r="O1" s="6" t="s">
        <v>14</v>
      </c>
      <c r="P1" s="6" t="s">
        <v>14</v>
      </c>
      <c r="Q1" s="6" t="s">
        <v>14</v>
      </c>
      <c r="R1" s="6" t="s">
        <v>15</v>
      </c>
      <c r="S1" s="25" t="s">
        <v>16</v>
      </c>
      <c r="T1" s="26" t="s">
        <v>17</v>
      </c>
      <c r="U1" s="5"/>
      <c r="V1" s="5"/>
      <c r="W1" s="7" t="s">
        <v>18</v>
      </c>
      <c r="X1" s="8">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64</v>
      </c>
      <c r="H2" s="1"/>
      <c r="I2" s="1"/>
      <c r="J2" s="1"/>
      <c r="K2" s="1"/>
      <c r="L2" s="5"/>
      <c r="M2" s="9" t="s">
        <v>19</v>
      </c>
      <c r="N2" s="9" t="s">
        <v>19</v>
      </c>
      <c r="O2" s="9" t="s">
        <v>13</v>
      </c>
      <c r="P2" s="9" t="s">
        <v>13</v>
      </c>
      <c r="Q2" s="9" t="s">
        <v>13</v>
      </c>
      <c r="R2" s="9" t="s">
        <v>19</v>
      </c>
      <c r="S2" s="27" t="s">
        <v>19</v>
      </c>
      <c r="T2" s="28"/>
      <c r="U2" s="5"/>
      <c r="V2" s="5"/>
      <c r="W2" s="7" t="s">
        <v>20</v>
      </c>
      <c r="X2" s="8">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10" t="s">
        <v>65</v>
      </c>
      <c r="D3" s="1"/>
      <c r="E3" s="1"/>
      <c r="F3" s="2" t="s">
        <v>4</v>
      </c>
      <c r="G3" s="3" t="s">
        <v>21</v>
      </c>
      <c r="H3" s="1"/>
      <c r="I3" s="1"/>
      <c r="J3" s="1"/>
      <c r="K3" s="1"/>
      <c r="L3" s="5"/>
      <c r="M3" s="9"/>
      <c r="O3" s="9"/>
      <c r="P3" s="9"/>
      <c r="Q3" s="9"/>
      <c r="R3" s="9"/>
      <c r="S3" s="27"/>
      <c r="T3" s="28"/>
      <c r="U3" s="5"/>
      <c r="V3" s="5"/>
      <c r="W3" s="7" t="s">
        <v>22</v>
      </c>
      <c r="X3" s="8">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23</v>
      </c>
      <c r="C4" s="4"/>
      <c r="D4" s="1"/>
      <c r="E4" s="1"/>
      <c r="F4" s="2" t="s">
        <v>24</v>
      </c>
      <c r="G4" s="3" t="s">
        <v>66</v>
      </c>
      <c r="H4" s="1"/>
      <c r="I4" s="1"/>
      <c r="J4" s="1"/>
      <c r="K4" s="1"/>
      <c r="L4" s="5"/>
      <c r="M4" s="9"/>
      <c r="O4" s="9"/>
      <c r="P4" s="9"/>
      <c r="Q4" s="11"/>
      <c r="R4" s="12"/>
      <c r="S4" s="29"/>
      <c r="T4" s="28"/>
      <c r="U4" s="5"/>
      <c r="V4" s="5"/>
      <c r="W4" s="7" t="s">
        <v>22</v>
      </c>
      <c r="X4" s="8">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26</v>
      </c>
      <c r="C5" s="4" t="s">
        <v>33</v>
      </c>
      <c r="D5" s="1"/>
      <c r="E5" s="2"/>
      <c r="F5" s="1"/>
      <c r="G5" s="1"/>
      <c r="H5" s="1"/>
      <c r="I5" s="1"/>
      <c r="J5" s="1"/>
      <c r="K5" s="1"/>
      <c r="L5" s="5"/>
      <c r="M5" s="9"/>
      <c r="O5" s="9"/>
      <c r="P5" s="9"/>
      <c r="Q5" s="11"/>
      <c r="R5" s="12"/>
      <c r="S5" s="29"/>
      <c r="T5" s="28"/>
      <c r="U5" s="5"/>
      <c r="V5" s="5"/>
      <c r="W5" s="7" t="s">
        <v>22</v>
      </c>
      <c r="X5" s="8">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7</v>
      </c>
      <c r="C6" s="13"/>
      <c r="D6" s="1"/>
      <c r="E6" s="1"/>
      <c r="F6" s="1"/>
      <c r="G6" s="1"/>
      <c r="H6" s="1"/>
      <c r="I6" s="1"/>
      <c r="J6" s="1"/>
      <c r="K6" s="1"/>
      <c r="L6" s="5"/>
      <c r="M6" s="9"/>
      <c r="O6" s="9"/>
      <c r="P6" s="9"/>
      <c r="Q6" s="11"/>
      <c r="R6" s="12"/>
      <c r="S6" s="29"/>
      <c r="T6" s="28"/>
      <c r="U6" s="5"/>
      <c r="V6" s="5"/>
      <c r="W6" s="7" t="s">
        <v>27</v>
      </c>
      <c r="X6" s="8">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9"/>
      <c r="O7" s="9"/>
      <c r="P7" s="9"/>
      <c r="Q7" s="11"/>
      <c r="R7" s="12"/>
      <c r="S7" s="29"/>
      <c r="T7" s="28"/>
      <c r="U7" s="5"/>
      <c r="V7" s="5"/>
      <c r="W7" s="7" t="s">
        <v>28</v>
      </c>
      <c r="X7" s="8">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4"/>
      <c r="E8" s="7" t="s">
        <v>1</v>
      </c>
      <c r="F8" s="8" t="str">
        <f>$C$1</f>
        <v>S. Abbott</v>
      </c>
      <c r="H8" s="15"/>
      <c r="I8" s="7" t="s">
        <v>8</v>
      </c>
      <c r="J8" s="16" t="str">
        <f>$G$2</f>
        <v>AA-SM-026-119</v>
      </c>
      <c r="K8" s="17"/>
      <c r="L8" s="18"/>
      <c r="M8" s="9"/>
      <c r="O8" s="9"/>
      <c r="P8" s="9"/>
      <c r="S8" s="68"/>
      <c r="T8" s="67"/>
      <c r="AD8" s="32"/>
    </row>
    <row r="9" spans="1:185" s="31" customFormat="1" x14ac:dyDescent="0.2">
      <c r="A9" s="5"/>
      <c r="B9" s="5"/>
      <c r="C9" s="5"/>
      <c r="D9" s="5"/>
      <c r="E9" s="7" t="s">
        <v>2</v>
      </c>
      <c r="F9" s="15" t="str">
        <f>$C$2</f>
        <v>R. Abbott</v>
      </c>
      <c r="G9" s="5"/>
      <c r="H9" s="15"/>
      <c r="I9" s="7" t="s">
        <v>9</v>
      </c>
      <c r="J9" s="17" t="str">
        <f>$G$3</f>
        <v>IR</v>
      </c>
      <c r="K9" s="17"/>
      <c r="L9" s="18"/>
      <c r="M9" s="9">
        <v>1</v>
      </c>
      <c r="N9" s="9"/>
      <c r="O9" s="9"/>
      <c r="P9" s="9"/>
      <c r="Q9" s="69"/>
      <c r="R9" s="67"/>
      <c r="S9" s="68"/>
      <c r="T9" s="67"/>
      <c r="U9" s="33"/>
      <c r="V9" s="33"/>
      <c r="W9" s="33"/>
      <c r="X9" s="33"/>
      <c r="Y9" s="33"/>
      <c r="Z9" s="33"/>
      <c r="AA9" s="33"/>
      <c r="AB9" s="33"/>
      <c r="AC9" s="33"/>
      <c r="AD9" s="33"/>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row>
    <row r="10" spans="1:185" x14ac:dyDescent="0.2">
      <c r="E10" s="7" t="s">
        <v>3</v>
      </c>
      <c r="F10" s="15" t="str">
        <f>$C$3</f>
        <v>27/08/2017</v>
      </c>
      <c r="H10" s="15"/>
      <c r="I10" s="7" t="s">
        <v>6</v>
      </c>
      <c r="J10" s="8" t="str">
        <f>L10&amp;" of "&amp;$G$1</f>
        <v>1 of 1</v>
      </c>
      <c r="K10" s="15"/>
      <c r="L10" s="18">
        <f>SUM($M$1:M9)</f>
        <v>1</v>
      </c>
      <c r="M10" s="9"/>
      <c r="O10" s="9"/>
      <c r="P10" s="9"/>
      <c r="S10" s="68"/>
      <c r="T10" s="67"/>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row>
    <row r="11" spans="1:185" x14ac:dyDescent="0.2">
      <c r="E11" s="7" t="s">
        <v>29</v>
      </c>
      <c r="F11" s="15" t="str">
        <f>$C$5</f>
        <v>STANDARD SPREADSHEET METHOD</v>
      </c>
      <c r="I11" s="19"/>
      <c r="J11" s="8"/>
      <c r="L11" s="5"/>
      <c r="M11" s="9"/>
      <c r="O11" s="9"/>
      <c r="P11" s="9"/>
      <c r="S11" s="68"/>
      <c r="T11" s="67"/>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row>
    <row r="12" spans="1:185" ht="15.75" x14ac:dyDescent="0.25">
      <c r="A12" s="70"/>
      <c r="B12" s="21" t="str">
        <f>$G$4</f>
        <v>COMPRESSION FLEXURE - FIXED BOTH ENDS, MIDSPAN LOAD</v>
      </c>
      <c r="C12" s="70"/>
      <c r="D12" s="70"/>
      <c r="E12" s="70"/>
      <c r="F12" s="70"/>
      <c r="G12" s="70"/>
      <c r="H12" s="70"/>
      <c r="I12" s="70"/>
      <c r="J12" s="70"/>
      <c r="K12" s="70"/>
      <c r="S12" s="68"/>
      <c r="T12" s="67"/>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row>
    <row r="13" spans="1:185" x14ac:dyDescent="0.2">
      <c r="A13" s="46"/>
      <c r="B13" s="66" t="s">
        <v>62</v>
      </c>
      <c r="C13" s="66"/>
      <c r="D13" s="66"/>
      <c r="E13" s="46" t="s">
        <v>67</v>
      </c>
      <c r="S13" s="68"/>
      <c r="T13" s="67"/>
    </row>
    <row r="14" spans="1:185" ht="12.75" customHeight="1" x14ac:dyDescent="0.2">
      <c r="B14" s="71" t="s">
        <v>68</v>
      </c>
      <c r="C14" s="71"/>
      <c r="D14" s="71"/>
      <c r="E14" s="71"/>
      <c r="F14" s="71"/>
      <c r="G14" s="71"/>
      <c r="H14" s="71"/>
      <c r="I14" s="71"/>
      <c r="J14" s="71"/>
    </row>
    <row r="15" spans="1:185" x14ac:dyDescent="0.2">
      <c r="B15" s="71"/>
      <c r="C15" s="71"/>
      <c r="D15" s="71"/>
      <c r="E15" s="71"/>
      <c r="F15" s="71"/>
      <c r="G15" s="71"/>
      <c r="H15" s="71"/>
      <c r="I15" s="71"/>
      <c r="J15" s="71"/>
      <c r="L15" s="28"/>
    </row>
    <row r="16" spans="1:185" x14ac:dyDescent="0.2">
      <c r="B16" s="72" t="s">
        <v>69</v>
      </c>
      <c r="L16" s="28"/>
    </row>
    <row r="17" spans="1:12" x14ac:dyDescent="0.2">
      <c r="B17" s="62"/>
      <c r="C17" s="62"/>
      <c r="D17" s="62"/>
      <c r="E17" s="62"/>
      <c r="F17" s="1"/>
      <c r="G17" s="1"/>
      <c r="H17" s="1"/>
      <c r="I17" s="1"/>
      <c r="J17" s="1"/>
      <c r="K17" s="1"/>
      <c r="L17" s="28"/>
    </row>
    <row r="18" spans="1:12" x14ac:dyDescent="0.2">
      <c r="B18" s="1"/>
      <c r="C18" s="60"/>
      <c r="D18" s="1"/>
      <c r="E18" s="1"/>
      <c r="L18" s="28"/>
    </row>
    <row r="19" spans="1:12" x14ac:dyDescent="0.2">
      <c r="B19" s="1"/>
      <c r="C19" s="1"/>
      <c r="D19" s="1"/>
      <c r="E19" s="2"/>
      <c r="F19" s="15" t="s">
        <v>61</v>
      </c>
      <c r="G19" s="7" t="s">
        <v>60</v>
      </c>
      <c r="H19" s="61">
        <v>10</v>
      </c>
      <c r="I19" s="5" t="s">
        <v>70</v>
      </c>
      <c r="K19" s="36"/>
      <c r="L19" s="28"/>
    </row>
    <row r="20" spans="1:12" ht="15" x14ac:dyDescent="0.2">
      <c r="G20" s="7" t="s">
        <v>59</v>
      </c>
      <c r="H20" s="61">
        <v>0.25</v>
      </c>
      <c r="I20" s="5" t="s">
        <v>71</v>
      </c>
      <c r="L20" s="28"/>
    </row>
    <row r="21" spans="1:12" x14ac:dyDescent="0.2">
      <c r="A21" s="73"/>
      <c r="B21" s="73"/>
      <c r="C21" s="73"/>
      <c r="D21" s="73"/>
      <c r="E21" s="73"/>
      <c r="F21" s="73"/>
      <c r="G21" s="7" t="s">
        <v>58</v>
      </c>
      <c r="H21" s="61">
        <v>20</v>
      </c>
      <c r="I21" s="5" t="s">
        <v>49</v>
      </c>
      <c r="K21" s="36"/>
      <c r="L21" s="28"/>
    </row>
    <row r="22" spans="1:12" x14ac:dyDescent="0.2">
      <c r="A22" s="73"/>
      <c r="B22" s="73"/>
      <c r="C22" s="73"/>
      <c r="D22" s="73"/>
      <c r="E22" s="73"/>
      <c r="F22" s="73"/>
      <c r="G22" s="7" t="s">
        <v>57</v>
      </c>
      <c r="H22" s="61">
        <v>100</v>
      </c>
      <c r="I22" s="5" t="s">
        <v>56</v>
      </c>
      <c r="L22" s="28"/>
    </row>
    <row r="23" spans="1:12" x14ac:dyDescent="0.2">
      <c r="A23" s="73"/>
      <c r="B23" s="73"/>
      <c r="C23" s="73"/>
      <c r="D23" s="73"/>
      <c r="E23" s="73"/>
      <c r="F23" s="73"/>
      <c r="G23" s="7" t="s">
        <v>72</v>
      </c>
      <c r="H23" s="61">
        <v>200</v>
      </c>
      <c r="I23" s="5" t="s">
        <v>73</v>
      </c>
      <c r="L23" s="28"/>
    </row>
    <row r="24" spans="1:12" x14ac:dyDescent="0.2">
      <c r="A24" s="73"/>
      <c r="B24" s="73"/>
      <c r="C24" s="73"/>
      <c r="D24" s="73"/>
      <c r="E24" s="73"/>
      <c r="F24" s="73"/>
      <c r="K24" s="36"/>
    </row>
    <row r="25" spans="1:12" x14ac:dyDescent="0.2">
      <c r="A25" s="73"/>
      <c r="B25" s="73"/>
      <c r="C25" s="73"/>
      <c r="D25" s="73"/>
      <c r="E25" s="73"/>
      <c r="F25" s="73"/>
    </row>
    <row r="26" spans="1:12" x14ac:dyDescent="0.2">
      <c r="A26" s="73"/>
      <c r="B26" s="73"/>
      <c r="C26" s="73"/>
      <c r="D26" s="73"/>
      <c r="E26" s="73"/>
      <c r="F26" s="73"/>
      <c r="G26" s="7"/>
      <c r="H26" s="61"/>
    </row>
    <row r="27" spans="1:12" x14ac:dyDescent="0.2">
      <c r="A27" s="73"/>
      <c r="B27" s="60" t="s">
        <v>55</v>
      </c>
      <c r="I27" s="57"/>
      <c r="J27" s="1"/>
      <c r="K27" s="36"/>
    </row>
    <row r="28" spans="1:12" x14ac:dyDescent="0.2">
      <c r="A28" s="73"/>
      <c r="B28" s="7" t="s">
        <v>54</v>
      </c>
      <c r="C28" s="5" t="str">
        <f ca="1">[1]!xlv(C30)</f>
        <v>√[E × I] / P</v>
      </c>
      <c r="D28" s="59"/>
      <c r="E28" s="50"/>
      <c r="F28" s="7" t="s">
        <v>53</v>
      </c>
      <c r="G28" s="30" t="str">
        <f ca="1">[1]!xlv(G30)</f>
        <v>L / j</v>
      </c>
      <c r="I28" s="51"/>
      <c r="J28" s="53"/>
      <c r="K28" s="1"/>
    </row>
    <row r="29" spans="1:12" x14ac:dyDescent="0.2">
      <c r="B29" s="7" t="s">
        <v>51</v>
      </c>
      <c r="C29" s="5" t="str">
        <f>[1]!xln(C30)</f>
        <v>√[10 × 0.25] / 100</v>
      </c>
      <c r="E29" s="50"/>
      <c r="F29" s="7" t="s">
        <v>51</v>
      </c>
      <c r="G29" s="30" t="str">
        <f>[1]!xln(G30)</f>
        <v>20 / 0.0158</v>
      </c>
    </row>
    <row r="30" spans="1:12" x14ac:dyDescent="0.2">
      <c r="B30" s="7" t="s">
        <v>54</v>
      </c>
      <c r="C30" s="74">
        <f>SQRT(H19*H20)/H22</f>
        <v>1.5811388300841899E-2</v>
      </c>
      <c r="F30" s="7" t="s">
        <v>53</v>
      </c>
      <c r="G30" s="74">
        <f>H21/C30</f>
        <v>1264.9110640673516</v>
      </c>
    </row>
    <row r="32" spans="1:12" x14ac:dyDescent="0.2">
      <c r="A32" s="1"/>
      <c r="B32" s="7" t="s">
        <v>74</v>
      </c>
      <c r="C32" s="30" t="str">
        <f ca="1">[1]!xlv(C34)</f>
        <v>0.5 × W × j × ((1 - COS[U / 2]) / SIN[U / 2])</v>
      </c>
      <c r="F32" s="56"/>
      <c r="G32" s="54"/>
      <c r="J32" s="58"/>
      <c r="K32" s="1"/>
    </row>
    <row r="33" spans="1:11" x14ac:dyDescent="0.2">
      <c r="A33" s="1"/>
      <c r="B33" s="7" t="s">
        <v>51</v>
      </c>
      <c r="C33" s="30" t="str">
        <f>[1]!xln(C34)</f>
        <v>0.5 × 200 × 0.0158 × ((1 - COS[1265 / 2]) / SIN[1265 / 2])</v>
      </c>
      <c r="D33" s="55"/>
      <c r="E33" s="50"/>
      <c r="G33" s="54"/>
      <c r="I33" s="56"/>
      <c r="J33" s="1"/>
      <c r="K33" s="1"/>
    </row>
    <row r="34" spans="1:11" x14ac:dyDescent="0.2">
      <c r="A34" s="1"/>
      <c r="B34" s="7" t="s">
        <v>74</v>
      </c>
      <c r="C34" s="75">
        <f>0.5*H23*C30*((1-COS(G30/2))/SIN(G30/2))</f>
        <v>-2.9101138764389289</v>
      </c>
      <c r="D34" s="5" t="s">
        <v>52</v>
      </c>
      <c r="K34" s="1"/>
    </row>
    <row r="35" spans="1:11" x14ac:dyDescent="0.2">
      <c r="A35" s="1"/>
      <c r="C35" s="30"/>
      <c r="K35" s="1"/>
    </row>
    <row r="36" spans="1:11" x14ac:dyDescent="0.2">
      <c r="A36" s="1"/>
      <c r="B36" s="5" t="s">
        <v>75</v>
      </c>
      <c r="C36" s="30"/>
      <c r="K36" s="1"/>
    </row>
    <row r="37" spans="1:11" x14ac:dyDescent="0.2">
      <c r="A37" s="1"/>
      <c r="B37" s="7" t="s">
        <v>76</v>
      </c>
      <c r="C37" s="30" t="str">
        <f ca="1">[1]!xlv(C39)</f>
        <v>0.5 × W × j × (TAN[U / 2] - ((1 - COS[U / 2]) / (SIN[U / 2] × COS[U / 2])))</v>
      </c>
      <c r="D37" s="49"/>
      <c r="E37" s="50"/>
      <c r="H37" s="54"/>
      <c r="I37" s="54"/>
      <c r="J37" s="53"/>
      <c r="K37" s="1"/>
    </row>
    <row r="38" spans="1:11" x14ac:dyDescent="0.2">
      <c r="A38" s="1"/>
      <c r="B38" s="7" t="s">
        <v>51</v>
      </c>
      <c r="C38" s="5" t="str">
        <f>[1]!xln(C39)</f>
        <v>0.5 × 200 × 0.0158 × (TAN[1265 / 2] - ((1 - COS[1265 / 2]) / (SIN[1265 / 2] × COS[1265 / 2])))</v>
      </c>
      <c r="H38" s="54"/>
      <c r="I38" s="54"/>
      <c r="J38" s="53"/>
      <c r="K38" s="1"/>
    </row>
    <row r="39" spans="1:11" ht="12.75" customHeight="1" x14ac:dyDescent="0.2">
      <c r="A39" s="1"/>
      <c r="B39" s="7" t="s">
        <v>76</v>
      </c>
      <c r="C39" s="30">
        <f>0.5*H23*C30*(TAN(G30/2)-((1-COS(G30/2))/(SIN(G30/2)*COS(G30/2))))</f>
        <v>-2.9101138764389289</v>
      </c>
      <c r="D39" s="5" t="s">
        <v>52</v>
      </c>
      <c r="H39" s="54"/>
      <c r="I39" s="54"/>
      <c r="J39" s="53"/>
      <c r="K39" s="1"/>
    </row>
    <row r="40" spans="1:11" ht="12.75" customHeight="1" x14ac:dyDescent="0.2">
      <c r="A40" s="1"/>
      <c r="C40" s="30"/>
      <c r="G40" s="54"/>
      <c r="H40" s="54"/>
      <c r="I40" s="54"/>
      <c r="J40" s="53"/>
      <c r="K40" s="1"/>
    </row>
    <row r="41" spans="1:11" x14ac:dyDescent="0.2">
      <c r="A41" s="1"/>
      <c r="B41" s="7" t="s">
        <v>50</v>
      </c>
      <c r="C41" s="30" t="str">
        <f ca="1">[1]!xlv(C44)</f>
        <v xml:space="preserve"> - W × j / (2 × P) × (TAN[U / 2] - (U / 2) - ((1 - COS[U / 2])² / (SIN[U / 2] × COS[U / 2])))</v>
      </c>
      <c r="D41" s="49"/>
      <c r="K41" s="1"/>
    </row>
    <row r="42" spans="1:11" x14ac:dyDescent="0.2">
      <c r="B42" s="7" t="s">
        <v>51</v>
      </c>
      <c r="C42" s="76" t="str">
        <f>[1]!xln(C44)</f>
        <v xml:space="preserve"> - 200 × 0.0158 / (2 × 100) × (TAN[1265 / 2] - (1265 / 2) - ((1 - COS[1265 / 2])² / (SIN[1265 / 2] × COS[1265 / 2])))</v>
      </c>
      <c r="D42" s="76"/>
      <c r="E42" s="76"/>
      <c r="F42" s="76"/>
      <c r="G42" s="76"/>
      <c r="H42" s="76"/>
      <c r="I42" s="76"/>
      <c r="J42" s="76"/>
    </row>
    <row r="43" spans="1:11" x14ac:dyDescent="0.2">
      <c r="C43" s="76"/>
      <c r="D43" s="76"/>
      <c r="E43" s="76"/>
      <c r="F43" s="76"/>
      <c r="G43" s="76"/>
      <c r="H43" s="76"/>
      <c r="I43" s="76"/>
      <c r="J43" s="76"/>
    </row>
    <row r="44" spans="1:11" x14ac:dyDescent="0.2">
      <c r="B44" s="7" t="s">
        <v>50</v>
      </c>
      <c r="C44" s="30">
        <f>-H23*C30/(2*H22)*(TAN(G30/2)-(G30/2)-((1-COS(G30/2))^2/(SIN(G30/2)*COS(G30/2))))</f>
        <v>10.05820227752878</v>
      </c>
      <c r="D44" s="5" t="s">
        <v>49</v>
      </c>
      <c r="G44" s="52"/>
      <c r="I44" s="51"/>
    </row>
    <row r="46" spans="1:11" x14ac:dyDescent="0.2">
      <c r="B46" s="7"/>
    </row>
    <row r="53" spans="1:11" x14ac:dyDescent="0.2">
      <c r="B53" s="18"/>
      <c r="C53" s="77"/>
      <c r="D53" s="70"/>
      <c r="E53" s="70"/>
      <c r="F53" s="70"/>
      <c r="G53" s="77"/>
      <c r="H53" s="70"/>
      <c r="I53" s="70"/>
      <c r="J53" s="70"/>
      <c r="K53" s="70"/>
    </row>
    <row r="54" spans="1:11" x14ac:dyDescent="0.2">
      <c r="B54" s="78"/>
      <c r="C54" s="78"/>
      <c r="D54" s="78"/>
      <c r="E54" s="78"/>
      <c r="F54" s="78"/>
      <c r="G54" s="79"/>
      <c r="H54" s="79"/>
      <c r="I54" s="79"/>
      <c r="J54" s="79"/>
      <c r="K54" s="80"/>
    </row>
    <row r="55" spans="1:11" x14ac:dyDescent="0.2">
      <c r="B55" s="81"/>
      <c r="C55" s="81"/>
      <c r="D55" s="82"/>
      <c r="E55" s="82"/>
      <c r="F55" s="83"/>
      <c r="G55" s="84"/>
      <c r="H55" s="85"/>
      <c r="I55" s="86"/>
      <c r="J55" s="86"/>
      <c r="K55" s="87"/>
    </row>
    <row r="57" spans="1:11" x14ac:dyDescent="0.2">
      <c r="A57" s="70"/>
    </row>
    <row r="58" spans="1:11" x14ac:dyDescent="0.2">
      <c r="A58" s="88" t="s">
        <v>77</v>
      </c>
      <c r="B58" s="78"/>
      <c r="C58" s="78"/>
      <c r="D58" s="78"/>
      <c r="E58" s="78"/>
      <c r="F58" s="78"/>
      <c r="G58" s="79"/>
      <c r="H58" s="79"/>
      <c r="I58" s="79"/>
      <c r="J58" s="79"/>
      <c r="K58" s="80"/>
    </row>
    <row r="59" spans="1:11" x14ac:dyDescent="0.2">
      <c r="A59" s="81"/>
      <c r="B59" s="81"/>
      <c r="C59" s="81"/>
      <c r="D59" s="82"/>
      <c r="E59" s="82"/>
      <c r="F59" s="83" t="s">
        <v>78</v>
      </c>
      <c r="G59" s="84" t="s">
        <v>79</v>
      </c>
      <c r="H59" s="85"/>
      <c r="I59" s="86"/>
      <c r="J59" s="86"/>
      <c r="K59" s="87"/>
    </row>
  </sheetData>
  <mergeCells count="3">
    <mergeCell ref="B13:D13"/>
    <mergeCell ref="B14:J15"/>
    <mergeCell ref="C42:J43"/>
  </mergeCells>
  <hyperlinks>
    <hyperlink ref="B13" r:id="rId1" display=" (NASA TM X-73305, 1975)" xr:uid="{A11F7CD8-F05D-46A5-86C4-F2B97700E440}"/>
    <hyperlink ref="B16" r:id="rId2" xr:uid="{5C5001C2-89BA-4839-BAFE-B4C20B35D976}"/>
    <hyperlink ref="G59" r:id="rId3" xr:uid="{2851C358-4652-4613-992D-251A104052A9}"/>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2018-10-21T23:16:34Z</dcterms:modified>
  <cp:category>Engineering Spreadsheets</cp:category>
</cp:coreProperties>
</file>