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9B6935A9-41A4-49B5-A966-5DCAFA47E40D}" xr6:coauthVersionLast="37" xr6:coauthVersionMax="37" xr10:uidLastSave="{00000000-0000-0000-0000-000000000000}"/>
  <bookViews>
    <workbookView xWindow="13050" yWindow="375" windowWidth="9990" windowHeight="7935" tabRatio="871" activeTab="1" xr2:uid="{00000000-000D-0000-FFFF-FFFF00000000}"/>
  </bookViews>
  <sheets>
    <sheet name="READ ME" sheetId="36" r:id="rId1"/>
    <sheet name="Analysis" sheetId="37"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9" i="37" l="1"/>
  <c r="B12" i="37"/>
  <c r="F11" i="37"/>
  <c r="L10" i="37"/>
  <c r="F10" i="37"/>
  <c r="J9" i="37"/>
  <c r="F9" i="37"/>
  <c r="J8" i="37"/>
  <c r="F8" i="37"/>
  <c r="X7" i="37"/>
  <c r="X6" i="37"/>
  <c r="X5" i="37"/>
  <c r="X4" i="37"/>
  <c r="X3" i="37"/>
  <c r="X2" i="37"/>
  <c r="X1" i="37"/>
  <c r="G1" i="37"/>
  <c r="J10" i="37" s="1"/>
  <c r="C27" i="37"/>
  <c r="C28" i="37"/>
  <c r="G29" i="37" l="1"/>
  <c r="G27" i="37"/>
  <c r="G28" i="37"/>
  <c r="C33" i="37" l="1"/>
  <c r="C38" i="37"/>
  <c r="C43" i="37"/>
  <c r="C36" i="37"/>
  <c r="C37" i="37"/>
  <c r="C32" i="37"/>
  <c r="C31" i="37"/>
  <c r="C40" i="37"/>
  <c r="C41" i="37"/>
  <c r="C12" i="36" l="1"/>
</calcChain>
</file>

<file path=xl/sharedStrings.xml><?xml version="1.0" encoding="utf-8"?>
<sst xmlns="http://schemas.openxmlformats.org/spreadsheetml/2006/main" count="115" uniqueCount="80">
  <si>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</si>
  <si>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</si>
  <si>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</si>
  <si>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</si>
  <si>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</si>
  <si>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</si>
  <si>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</si>
  <si>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</si>
  <si>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</si>
  <si>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</si>
  <si>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</si>
  <si>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</si>
  <si>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</si>
  <si>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</si>
  <si>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</si>
  <si>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</si>
  <si>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</si>
  <si>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</si>
  <si>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</si>
  <si>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</si>
  <si>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</si>
  <si>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</si>
  <si>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</si>
  <si>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</si>
  <si>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</si>
  <si>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</si>
  <si>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</si>
  <si>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</si>
  <si>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</si>
  <si>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</si>
  <si>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</si>
  <si>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</si>
  <si>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</si>
  <si>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</si>
  <si>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</si>
  <si>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</si>
  <si>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</si>
  <si>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</si>
  <si>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</si>
  <si>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</si>
  <si>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</si>
  <si>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</si>
  <si>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</si>
  <si>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</si>
  <si>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</si>
  <si>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</si>
  <si>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</si>
  <si>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</si>
  <si>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</si>
  <si>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</si>
  <si>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Max Y =</t>
  </si>
  <si>
    <t>=</t>
  </si>
  <si>
    <t>inlb</t>
  </si>
  <si>
    <t>U =</t>
  </si>
  <si>
    <t>j =</t>
  </si>
  <si>
    <t>Results</t>
  </si>
  <si>
    <t>w =</t>
  </si>
  <si>
    <t>lb (axial load)</t>
  </si>
  <si>
    <t>P =</t>
  </si>
  <si>
    <t>L =</t>
  </si>
  <si>
    <t>I =</t>
  </si>
  <si>
    <t xml:space="preserve">E= </t>
  </si>
  <si>
    <t>Input:</t>
  </si>
  <si>
    <t>(NASA TM X-73305, 1975)</t>
  </si>
  <si>
    <t>S. Abbott</t>
  </si>
  <si>
    <t>AA-SM-026-120</t>
  </si>
  <si>
    <t>27/08/2017</t>
  </si>
  <si>
    <t>COMPRESSION FLEXURE - FIXED BOTH ENDS, UDL</t>
  </si>
  <si>
    <t>Table B 4.6.2-1</t>
  </si>
  <si>
    <r>
      <t xml:space="preserve">This method predicts internal loads, </t>
    </r>
    <r>
      <rPr>
        <b/>
        <i/>
        <sz val="10"/>
        <rFont val="Calibri"/>
        <family val="2"/>
        <scheme val="minor"/>
      </rPr>
      <t>not stability failure</t>
    </r>
    <r>
      <rPr>
        <i/>
        <sz val="10"/>
        <rFont val="Calibri"/>
        <family val="2"/>
        <scheme val="minor"/>
      </rPr>
      <t>. For stability failure of a beam column see the following sheet:</t>
    </r>
  </si>
  <si>
    <t>AA-SM-018-005 Beam Column Analysis</t>
  </si>
  <si>
    <t>(modulus of elasticity)</t>
  </si>
  <si>
    <r>
      <t>in</t>
    </r>
    <r>
      <rPr>
        <vertAlign val="superscript"/>
        <sz val="10"/>
        <rFont val="Calibri"/>
        <family val="2"/>
        <scheme val="minor"/>
      </rPr>
      <t>4</t>
    </r>
    <r>
      <rPr>
        <sz val="10"/>
        <rFont val="Calibri"/>
        <family val="2"/>
        <scheme val="minor"/>
      </rPr>
      <t xml:space="preserve"> (moment of inertia)</t>
    </r>
  </si>
  <si>
    <t>lb/linear in (transverse unit load)</t>
  </si>
  <si>
    <t>MA = MB =</t>
  </si>
  <si>
    <t>at x=L/2</t>
  </si>
  <si>
    <t>M =</t>
  </si>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</sst>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7"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theme="10"/>
      <name val="Calibri"/>
      <family val="2"/>
    </font>
    <font>
      <b/>
      <i/>
      <sz val="10"/>
      <name val="Calibri"/>
      <family val="2"/>
      <scheme val="minor"/>
    </font>
    <font>
      <vertAlign val="superscript"/>
      <sz val="10"/>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4" fillId="0" borderId="0" applyNumberFormat="0" applyFill="0" applyBorder="0" applyAlignment="0" applyProtection="0"/>
    <xf numFmtId="0" fontId="12" fillId="0" borderId="0"/>
    <xf numFmtId="0" fontId="11" fillId="0" borderId="0" applyNumberFormat="0" applyFill="0" applyBorder="0" applyAlignment="0" applyProtection="0"/>
    <xf numFmtId="0" fontId="2" fillId="0" borderId="0"/>
  </cellStyleXfs>
  <cellXfs count="9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2" fontId="3" fillId="0" borderId="0" xfId="2" applyNumberFormat="1" applyFont="1"/>
    <xf numFmtId="0" fontId="3" fillId="0" borderId="0" xfId="2" applyFont="1" applyAlignment="1"/>
    <xf numFmtId="164" fontId="3" fillId="0" borderId="0" xfId="2" applyNumberFormat="1" applyFont="1" applyAlignment="1">
      <alignment horizontal="center"/>
    </xf>
    <xf numFmtId="1" fontId="3" fillId="0" borderId="0" xfId="2" applyNumberFormat="1" applyFont="1" applyAlignment="1">
      <alignment horizontal="center"/>
    </xf>
    <xf numFmtId="0" fontId="11" fillId="0" borderId="0" xfId="4" applyFont="1" applyBorder="1" applyAlignment="1" applyProtection="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3" fillId="0" borderId="0" xfId="2" applyFont="1"/>
    <xf numFmtId="0" fontId="15" fillId="0" borderId="0" xfId="7" applyFont="1" applyBorder="1" applyAlignment="1" applyProtection="1">
      <alignment horizontal="center"/>
    </xf>
    <xf numFmtId="0" fontId="14" fillId="0" borderId="0" xfId="7" applyBorder="1" applyAlignment="1">
      <alignment horizontal="center"/>
    </xf>
    <xf numFmtId="165" fontId="3" fillId="0" borderId="0" xfId="2" applyNumberFormat="1" applyFont="1" applyFill="1" applyAlignment="1" applyProtection="1">
      <alignment horizontal="left"/>
      <protection locked="0"/>
    </xf>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167" fontId="3" fillId="0" borderId="0" xfId="2" applyNumberFormat="1" applyFont="1" applyAlignment="1" applyProtection="1">
      <alignment horizontal="center" vertical="center"/>
      <protection locked="0"/>
    </xf>
    <xf numFmtId="2" fontId="21" fillId="0" borderId="0" xfId="2" applyNumberFormat="1" applyFont="1" applyAlignment="1" applyProtection="1">
      <alignment horizontal="right" vertical="center"/>
      <protection locked="0"/>
    </xf>
    <xf numFmtId="0" fontId="5" fillId="0" borderId="0" xfId="2" applyFont="1" applyProtection="1">
      <protection locked="0"/>
    </xf>
    <xf numFmtId="165" fontId="16" fillId="0" borderId="0" xfId="2" applyNumberFormat="1" applyFont="1"/>
    <xf numFmtId="1" fontId="16" fillId="0" borderId="0" xfId="2" applyNumberFormat="1" applyFont="1"/>
    <xf numFmtId="0" fontId="2" fillId="0" borderId="0" xfId="2"/>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2" fillId="0" borderId="0" xfId="4" applyFont="1" applyAlignment="1" applyProtection="1">
      <alignment horizontal="left"/>
    </xf>
    <xf numFmtId="1" fontId="3" fillId="0" borderId="1" xfId="2" applyNumberFormat="1" applyFont="1" applyBorder="1" applyAlignment="1">
      <alignment horizontal="center"/>
    </xf>
    <xf numFmtId="1" fontId="3" fillId="0" borderId="4" xfId="2" applyNumberFormat="1" applyFont="1" applyBorder="1" applyAlignment="1">
      <alignment horizontal="center"/>
    </xf>
    <xf numFmtId="0" fontId="3" fillId="0" borderId="1" xfId="2" applyFont="1" applyBorder="1" applyAlignment="1"/>
    <xf numFmtId="0" fontId="3" fillId="0" borderId="0" xfId="2" applyFont="1" applyBorder="1" applyProtection="1">
      <protection locked="0"/>
    </xf>
    <xf numFmtId="0" fontId="10" fillId="0" borderId="0" xfId="2" applyFont="1" applyAlignment="1">
      <alignment horizontal="left" vertical="top" wrapText="1"/>
    </xf>
    <xf numFmtId="0" fontId="11" fillId="0" borderId="0" xfId="9"/>
    <xf numFmtId="0" fontId="12" fillId="0" borderId="0" xfId="8"/>
    <xf numFmtId="2" fontId="3" fillId="0" borderId="0" xfId="2" applyNumberFormat="1" applyFont="1" applyAlignment="1">
      <alignment horizontal="left"/>
    </xf>
    <xf numFmtId="2" fontId="13" fillId="0" borderId="0" xfId="2" applyNumberFormat="1" applyFont="1"/>
    <xf numFmtId="2" fontId="3" fillId="0" borderId="0" xfId="2" applyNumberFormat="1" applyFont="1" applyAlignment="1" applyProtection="1">
      <alignment horizontal="right" vertical="center"/>
      <protection locked="0"/>
    </xf>
    <xf numFmtId="0" fontId="3" fillId="0" borderId="0" xfId="2" applyFont="1" applyAlignment="1">
      <alignment horizontal="left" vertical="top" wrapText="1"/>
    </xf>
    <xf numFmtId="1" fontId="5" fillId="0" borderId="0" xfId="2" applyNumberFormat="1" applyFont="1" applyBorder="1" applyAlignment="1" applyProtection="1">
      <alignment horizontal="right"/>
      <protection locked="0"/>
    </xf>
    <xf numFmtId="0" fontId="17" fillId="0" borderId="0" xfId="10" applyFont="1" applyAlignment="1">
      <alignment horizontal="centerContinuous"/>
    </xf>
    <xf numFmtId="0" fontId="18" fillId="0" borderId="0" xfId="10" applyFont="1" applyAlignment="1">
      <alignment horizontal="centerContinuous"/>
    </xf>
    <xf numFmtId="0" fontId="19" fillId="0" borderId="0" xfId="10" applyFont="1" applyBorder="1" applyAlignment="1" applyProtection="1">
      <alignment horizontal="centerContinuous"/>
      <protection locked="0"/>
    </xf>
    <xf numFmtId="0" fontId="17" fillId="0" borderId="0" xfId="10" applyFont="1"/>
    <xf numFmtId="0" fontId="17" fillId="0" borderId="0" xfId="10" applyFont="1" applyBorder="1" applyProtection="1">
      <protection locked="0"/>
    </xf>
    <xf numFmtId="0" fontId="20" fillId="0" borderId="0" xfId="10" applyFont="1" applyBorder="1" applyAlignment="1" applyProtection="1">
      <alignment horizontal="right"/>
      <protection locked="0"/>
    </xf>
    <xf numFmtId="0" fontId="25" fillId="0" borderId="0" xfId="4" applyFont="1" applyBorder="1" applyAlignment="1" applyProtection="1">
      <alignment horizontal="left"/>
      <protection locked="0"/>
    </xf>
    <xf numFmtId="0" fontId="18" fillId="0" borderId="0" xfId="10" applyFont="1"/>
    <xf numFmtId="0" fontId="18" fillId="0" borderId="0" xfId="10" applyFont="1" applyBorder="1" applyProtection="1">
      <protection locked="0"/>
    </xf>
    <xf numFmtId="0" fontId="19" fillId="0" borderId="0" xfId="10" applyFont="1" applyBorder="1" applyProtection="1">
      <protection locked="0"/>
    </xf>
    <xf numFmtId="0" fontId="17" fillId="0" borderId="0" xfId="2" applyFont="1" applyAlignment="1">
      <alignment horizontal="centerContinuous"/>
    </xf>
  </cellXfs>
  <cellStyles count="11">
    <cellStyle name="Hyperlink" xfId="7" builtinId="8"/>
    <cellStyle name="Hyperlink 2" xfId="4" xr:uid="{00000000-0005-0000-0000-000001000000}"/>
    <cellStyle name="Hyperlink 3" xfId="9" xr:uid="{B4B53790-F939-4F1B-BD85-9F10945032B0}"/>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 name="Normal 5 2" xfId="10" xr:uid="{556C37E0-AD73-4540-AA99-913F21160211}"/>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F3AE5318-4891-410A-9B07-4A69ECAC5522}"/>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0</xdr:col>
      <xdr:colOff>465666</xdr:colOff>
      <xdr:row>16</xdr:row>
      <xdr:rowOff>63499</xdr:rowOff>
    </xdr:from>
    <xdr:to>
      <xdr:col>4</xdr:col>
      <xdr:colOff>548475</xdr:colOff>
      <xdr:row>24</xdr:row>
      <xdr:rowOff>618</xdr:rowOff>
    </xdr:to>
    <xdr:grpSp>
      <xdr:nvGrpSpPr>
        <xdr:cNvPr id="3" name="Group 2">
          <a:extLst>
            <a:ext uri="{FF2B5EF4-FFF2-40B4-BE49-F238E27FC236}">
              <a16:creationId xmlns:a16="http://schemas.microsoft.com/office/drawing/2014/main" id="{FC891D51-F949-422B-BA4D-B51B70F1BD20}"/>
            </a:ext>
          </a:extLst>
        </xdr:cNvPr>
        <xdr:cNvGrpSpPr/>
      </xdr:nvGrpSpPr>
      <xdr:grpSpPr>
        <a:xfrm>
          <a:off x="465666" y="2747064"/>
          <a:ext cx="2468200" cy="1287184"/>
          <a:chOff x="175628" y="2369363"/>
          <a:chExt cx="2481698" cy="1283270"/>
        </a:xfrm>
      </xdr:grpSpPr>
      <xdr:grpSp>
        <xdr:nvGrpSpPr>
          <xdr:cNvPr id="4" name="Group 3">
            <a:extLst>
              <a:ext uri="{FF2B5EF4-FFF2-40B4-BE49-F238E27FC236}">
                <a16:creationId xmlns:a16="http://schemas.microsoft.com/office/drawing/2014/main" id="{51EC1CB1-C99D-4AA4-83AE-446A66205067}"/>
              </a:ext>
            </a:extLst>
          </xdr:cNvPr>
          <xdr:cNvGrpSpPr/>
        </xdr:nvGrpSpPr>
        <xdr:grpSpPr>
          <a:xfrm>
            <a:off x="175628" y="2369363"/>
            <a:ext cx="2481698" cy="1283270"/>
            <a:chOff x="175656" y="2327875"/>
            <a:chExt cx="2486683" cy="1253537"/>
          </a:xfrm>
        </xdr:grpSpPr>
        <xdr:cxnSp macro="">
          <xdr:nvCxnSpPr>
            <xdr:cNvPr id="18" name="Straight Arrow Connector 17">
              <a:extLst>
                <a:ext uri="{FF2B5EF4-FFF2-40B4-BE49-F238E27FC236}">
                  <a16:creationId xmlns:a16="http://schemas.microsoft.com/office/drawing/2014/main" id="{576C06C3-A3E1-4A06-8426-F80965FEA21D}"/>
                </a:ext>
              </a:extLst>
            </xdr:cNvPr>
            <xdr:cNvCxnSpPr/>
          </xdr:nvCxnSpPr>
          <xdr:spPr bwMode="auto">
            <a:xfrm flipV="1">
              <a:off x="608564" y="3249697"/>
              <a:ext cx="0" cy="331715"/>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19" name="TextBox 18">
              <a:extLst>
                <a:ext uri="{FF2B5EF4-FFF2-40B4-BE49-F238E27FC236}">
                  <a16:creationId xmlns:a16="http://schemas.microsoft.com/office/drawing/2014/main" id="{3C64AFE6-57F5-444B-B357-28ABEA17D980}"/>
                </a:ext>
              </a:extLst>
            </xdr:cNvPr>
            <xdr:cNvSpPr txBox="1"/>
          </xdr:nvSpPr>
          <xdr:spPr>
            <a:xfrm>
              <a:off x="571915" y="3327653"/>
              <a:ext cx="305072" cy="251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A</a:t>
              </a:r>
            </a:p>
          </xdr:txBody>
        </xdr:sp>
        <xdr:sp macro="" textlink="">
          <xdr:nvSpPr>
            <xdr:cNvPr id="20" name="TextBox 19">
              <a:extLst>
                <a:ext uri="{FF2B5EF4-FFF2-40B4-BE49-F238E27FC236}">
                  <a16:creationId xmlns:a16="http://schemas.microsoft.com/office/drawing/2014/main" id="{4D3FAB80-B14C-4913-8450-4077C80ECD45}"/>
                </a:ext>
              </a:extLst>
            </xdr:cNvPr>
            <xdr:cNvSpPr txBox="1"/>
          </xdr:nvSpPr>
          <xdr:spPr>
            <a:xfrm>
              <a:off x="616218" y="3074529"/>
              <a:ext cx="254360" cy="25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A</a:t>
              </a:r>
              <a:endParaRPr lang="en-CA" sz="1000" baseline="-25000"/>
            </a:p>
          </xdr:txBody>
        </xdr:sp>
        <xdr:sp macro="" textlink="">
          <xdr:nvSpPr>
            <xdr:cNvPr id="21" name="TextBox 20">
              <a:extLst>
                <a:ext uri="{FF2B5EF4-FFF2-40B4-BE49-F238E27FC236}">
                  <a16:creationId xmlns:a16="http://schemas.microsoft.com/office/drawing/2014/main" id="{944FFBC7-E86B-4347-8A45-E05C426F851D}"/>
                </a:ext>
              </a:extLst>
            </xdr:cNvPr>
            <xdr:cNvSpPr txBox="1"/>
          </xdr:nvSpPr>
          <xdr:spPr>
            <a:xfrm>
              <a:off x="393211" y="2738462"/>
              <a:ext cx="259213" cy="261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cxnSp macro="">
          <xdr:nvCxnSpPr>
            <xdr:cNvPr id="22" name="Straight Connector 21">
              <a:extLst>
                <a:ext uri="{FF2B5EF4-FFF2-40B4-BE49-F238E27FC236}">
                  <a16:creationId xmlns:a16="http://schemas.microsoft.com/office/drawing/2014/main" id="{F1665D4F-3AAA-4CB2-B27C-A79005966F14}"/>
                </a:ext>
              </a:extLst>
            </xdr:cNvPr>
            <xdr:cNvCxnSpPr/>
          </xdr:nvCxnSpPr>
          <xdr:spPr bwMode="auto">
            <a:xfrm>
              <a:off x="611828" y="2393785"/>
              <a:ext cx="0" cy="56254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3" name="Straight Arrow Connector 22">
              <a:extLst>
                <a:ext uri="{FF2B5EF4-FFF2-40B4-BE49-F238E27FC236}">
                  <a16:creationId xmlns:a16="http://schemas.microsoft.com/office/drawing/2014/main" id="{347F3799-C67D-40D6-9920-A179329EAC41}"/>
                </a:ext>
              </a:extLst>
            </xdr:cNvPr>
            <xdr:cNvCxnSpPr/>
          </xdr:nvCxnSpPr>
          <xdr:spPr bwMode="auto">
            <a:xfrm>
              <a:off x="611828" y="2510364"/>
              <a:ext cx="1258827"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24" name="TextBox 23">
              <a:extLst>
                <a:ext uri="{FF2B5EF4-FFF2-40B4-BE49-F238E27FC236}">
                  <a16:creationId xmlns:a16="http://schemas.microsoft.com/office/drawing/2014/main" id="{BAECEA30-204B-4DB8-A953-4C25B794B1E7}"/>
                </a:ext>
              </a:extLst>
            </xdr:cNvPr>
            <xdr:cNvSpPr txBox="1"/>
          </xdr:nvSpPr>
          <xdr:spPr>
            <a:xfrm>
              <a:off x="392756" y="2337882"/>
              <a:ext cx="241738" cy="242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25" name="Straight Connector 24">
              <a:extLst>
                <a:ext uri="{FF2B5EF4-FFF2-40B4-BE49-F238E27FC236}">
                  <a16:creationId xmlns:a16="http://schemas.microsoft.com/office/drawing/2014/main" id="{023FC358-B372-4C82-AFF9-1924CA4B0398}"/>
                </a:ext>
              </a:extLst>
            </xdr:cNvPr>
            <xdr:cNvCxnSpPr/>
          </xdr:nvCxnSpPr>
          <xdr:spPr bwMode="auto">
            <a:xfrm flipH="1">
              <a:off x="1964808" y="3100203"/>
              <a:ext cx="58987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6" name="TextBox 25">
              <a:extLst>
                <a:ext uri="{FF2B5EF4-FFF2-40B4-BE49-F238E27FC236}">
                  <a16:creationId xmlns:a16="http://schemas.microsoft.com/office/drawing/2014/main" id="{D25D0B67-8422-4996-8B28-A4728F1E94A9}"/>
                </a:ext>
              </a:extLst>
            </xdr:cNvPr>
            <xdr:cNvSpPr txBox="1"/>
          </xdr:nvSpPr>
          <xdr:spPr>
            <a:xfrm>
              <a:off x="2416570" y="2870940"/>
              <a:ext cx="245769" cy="249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27" name="Straight Connector 26">
              <a:extLst>
                <a:ext uri="{FF2B5EF4-FFF2-40B4-BE49-F238E27FC236}">
                  <a16:creationId xmlns:a16="http://schemas.microsoft.com/office/drawing/2014/main" id="{1356B08C-B8BA-474D-9A90-4DBFF429A898}"/>
                </a:ext>
              </a:extLst>
            </xdr:cNvPr>
            <xdr:cNvCxnSpPr/>
          </xdr:nvCxnSpPr>
          <xdr:spPr bwMode="auto">
            <a:xfrm>
              <a:off x="1874305" y="2425947"/>
              <a:ext cx="0" cy="49707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8" name="TextBox 27">
              <a:extLst>
                <a:ext uri="{FF2B5EF4-FFF2-40B4-BE49-F238E27FC236}">
                  <a16:creationId xmlns:a16="http://schemas.microsoft.com/office/drawing/2014/main" id="{242360EC-26F2-4237-856A-73CF052F60D7}"/>
                </a:ext>
              </a:extLst>
            </xdr:cNvPr>
            <xdr:cNvSpPr txBox="1"/>
          </xdr:nvSpPr>
          <xdr:spPr>
            <a:xfrm>
              <a:off x="1136055" y="2327875"/>
              <a:ext cx="232702" cy="24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cxnSp macro="">
          <xdr:nvCxnSpPr>
            <xdr:cNvPr id="29" name="Straight Arrow Connector 28">
              <a:extLst>
                <a:ext uri="{FF2B5EF4-FFF2-40B4-BE49-F238E27FC236}">
                  <a16:creationId xmlns:a16="http://schemas.microsoft.com/office/drawing/2014/main" id="{92DAA8A5-FE50-41A4-9B9A-D01AAD117EB4}"/>
                </a:ext>
              </a:extLst>
            </xdr:cNvPr>
            <xdr:cNvCxnSpPr/>
          </xdr:nvCxnSpPr>
          <xdr:spPr bwMode="auto">
            <a:xfrm flipH="1" flipV="1">
              <a:off x="614231" y="3099546"/>
              <a:ext cx="1264578" cy="659"/>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sp macro="" textlink="">
          <xdr:nvSpPr>
            <xdr:cNvPr id="30" name="TextBox 29">
              <a:extLst>
                <a:ext uri="{FF2B5EF4-FFF2-40B4-BE49-F238E27FC236}">
                  <a16:creationId xmlns:a16="http://schemas.microsoft.com/office/drawing/2014/main" id="{665DEAC1-937F-45D6-86CE-04BF3A852EF6}"/>
                </a:ext>
              </a:extLst>
            </xdr:cNvPr>
            <xdr:cNvSpPr txBox="1"/>
          </xdr:nvSpPr>
          <xdr:spPr>
            <a:xfrm>
              <a:off x="1830693" y="2779375"/>
              <a:ext cx="258951" cy="239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sp macro="" textlink="">
          <xdr:nvSpPr>
            <xdr:cNvPr id="31" name="TextBox 30">
              <a:extLst>
                <a:ext uri="{FF2B5EF4-FFF2-40B4-BE49-F238E27FC236}">
                  <a16:creationId xmlns:a16="http://schemas.microsoft.com/office/drawing/2014/main" id="{9FBBC89C-18E1-421E-B418-B5C4F3583703}"/>
                </a:ext>
              </a:extLst>
            </xdr:cNvPr>
            <xdr:cNvSpPr txBox="1"/>
          </xdr:nvSpPr>
          <xdr:spPr>
            <a:xfrm>
              <a:off x="1626214" y="3066266"/>
              <a:ext cx="245776" cy="264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l-GR" sz="1000"/>
                <a:t>θ</a:t>
              </a:r>
              <a:r>
                <a:rPr lang="en-US" sz="1000" baseline="-25000"/>
                <a:t>B</a:t>
              </a:r>
              <a:endParaRPr lang="en-CA" sz="1000" baseline="-25000"/>
            </a:p>
          </xdr:txBody>
        </xdr:sp>
        <xdr:grpSp>
          <xdr:nvGrpSpPr>
            <xdr:cNvPr id="32" name="Group 31">
              <a:extLst>
                <a:ext uri="{FF2B5EF4-FFF2-40B4-BE49-F238E27FC236}">
                  <a16:creationId xmlns:a16="http://schemas.microsoft.com/office/drawing/2014/main" id="{68C0B4F7-B7EC-45E2-A2A5-B449DDFE25CF}"/>
                </a:ext>
              </a:extLst>
            </xdr:cNvPr>
            <xdr:cNvGrpSpPr/>
          </xdr:nvGrpSpPr>
          <xdr:grpSpPr>
            <a:xfrm>
              <a:off x="1879433" y="2981220"/>
              <a:ext cx="50903" cy="243721"/>
              <a:chOff x="1876425" y="3000771"/>
              <a:chExt cx="50903" cy="246729"/>
            </a:xfrm>
          </xdr:grpSpPr>
          <xdr:sp macro="" textlink="">
            <xdr:nvSpPr>
              <xdr:cNvPr id="47" name="Line 49">
                <a:extLst>
                  <a:ext uri="{FF2B5EF4-FFF2-40B4-BE49-F238E27FC236}">
                    <a16:creationId xmlns:a16="http://schemas.microsoft.com/office/drawing/2014/main" id="{26BB67D3-843C-4741-9580-F89B34FAE55F}"/>
                  </a:ext>
                </a:extLst>
              </xdr:cNvPr>
              <xdr:cNvSpPr>
                <a:spLocks noChangeShapeType="1"/>
              </xdr:cNvSpPr>
            </xdr:nvSpPr>
            <xdr:spPr bwMode="auto">
              <a:xfrm flipH="1">
                <a:off x="1880664" y="3000771"/>
                <a:ext cx="0" cy="226685"/>
              </a:xfrm>
              <a:prstGeom prst="line">
                <a:avLst/>
              </a:prstGeom>
              <a:noFill/>
              <a:ln w="22225">
                <a:solidFill>
                  <a:srgbClr val="000000"/>
                </a:solidFill>
                <a:round/>
                <a:headEnd/>
                <a:tailEnd/>
              </a:ln>
            </xdr:spPr>
          </xdr:sp>
          <xdr:sp macro="" textlink="">
            <xdr:nvSpPr>
              <xdr:cNvPr id="48" name="Line 50">
                <a:extLst>
                  <a:ext uri="{FF2B5EF4-FFF2-40B4-BE49-F238E27FC236}">
                    <a16:creationId xmlns:a16="http://schemas.microsoft.com/office/drawing/2014/main" id="{1FCD0DA4-0FD7-4B47-81C7-7C2AD35A4AD3}"/>
                  </a:ext>
                </a:extLst>
              </xdr:cNvPr>
              <xdr:cNvSpPr>
                <a:spLocks noChangeShapeType="1"/>
              </xdr:cNvSpPr>
            </xdr:nvSpPr>
            <xdr:spPr bwMode="auto">
              <a:xfrm>
                <a:off x="1880664" y="3010794"/>
                <a:ext cx="46664" cy="22057"/>
              </a:xfrm>
              <a:prstGeom prst="line">
                <a:avLst/>
              </a:prstGeom>
              <a:noFill/>
              <a:ln w="9525">
                <a:solidFill>
                  <a:srgbClr val="000000"/>
                </a:solidFill>
                <a:round/>
                <a:headEnd/>
                <a:tailEnd/>
              </a:ln>
            </xdr:spPr>
          </xdr:sp>
          <xdr:sp macro="" textlink="">
            <xdr:nvSpPr>
              <xdr:cNvPr id="49" name="Line 51">
                <a:extLst>
                  <a:ext uri="{FF2B5EF4-FFF2-40B4-BE49-F238E27FC236}">
                    <a16:creationId xmlns:a16="http://schemas.microsoft.com/office/drawing/2014/main" id="{E9821538-AE00-48F9-9100-54BA4668315E}"/>
                  </a:ext>
                </a:extLst>
              </xdr:cNvPr>
              <xdr:cNvSpPr>
                <a:spLocks noChangeShapeType="1"/>
              </xdr:cNvSpPr>
            </xdr:nvSpPr>
            <xdr:spPr bwMode="auto">
              <a:xfrm>
                <a:off x="1878806" y="3057525"/>
                <a:ext cx="48522" cy="35455"/>
              </a:xfrm>
              <a:prstGeom prst="line">
                <a:avLst/>
              </a:prstGeom>
              <a:noFill/>
              <a:ln w="9525">
                <a:solidFill>
                  <a:srgbClr val="000000"/>
                </a:solidFill>
                <a:round/>
                <a:headEnd/>
                <a:tailEnd/>
              </a:ln>
            </xdr:spPr>
          </xdr:sp>
          <xdr:sp macro="" textlink="">
            <xdr:nvSpPr>
              <xdr:cNvPr id="50" name="Line 52">
                <a:extLst>
                  <a:ext uri="{FF2B5EF4-FFF2-40B4-BE49-F238E27FC236}">
                    <a16:creationId xmlns:a16="http://schemas.microsoft.com/office/drawing/2014/main" id="{400A618A-2967-4764-B341-0D1FD7999B7A}"/>
                  </a:ext>
                </a:extLst>
              </xdr:cNvPr>
              <xdr:cNvSpPr>
                <a:spLocks noChangeShapeType="1"/>
              </xdr:cNvSpPr>
            </xdr:nvSpPr>
            <xdr:spPr bwMode="auto">
              <a:xfrm>
                <a:off x="1876425" y="3109913"/>
                <a:ext cx="50903" cy="35358"/>
              </a:xfrm>
              <a:prstGeom prst="line">
                <a:avLst/>
              </a:prstGeom>
              <a:noFill/>
              <a:ln w="9525">
                <a:solidFill>
                  <a:srgbClr val="000000"/>
                </a:solidFill>
                <a:round/>
                <a:headEnd/>
                <a:tailEnd/>
              </a:ln>
            </xdr:spPr>
          </xdr:sp>
          <xdr:sp macro="" textlink="">
            <xdr:nvSpPr>
              <xdr:cNvPr id="51" name="Line 53">
                <a:extLst>
                  <a:ext uri="{FF2B5EF4-FFF2-40B4-BE49-F238E27FC236}">
                    <a16:creationId xmlns:a16="http://schemas.microsoft.com/office/drawing/2014/main" id="{87A95A9E-9DF6-4E96-AB62-8D8DC929D1D2}"/>
                  </a:ext>
                </a:extLst>
              </xdr:cNvPr>
              <xdr:cNvSpPr>
                <a:spLocks noChangeShapeType="1"/>
              </xdr:cNvSpPr>
            </xdr:nvSpPr>
            <xdr:spPr bwMode="auto">
              <a:xfrm>
                <a:off x="1880664" y="3165315"/>
                <a:ext cx="46664" cy="32077"/>
              </a:xfrm>
              <a:prstGeom prst="line">
                <a:avLst/>
              </a:prstGeom>
              <a:noFill/>
              <a:ln w="9525">
                <a:solidFill>
                  <a:srgbClr val="000000"/>
                </a:solidFill>
                <a:round/>
                <a:headEnd/>
                <a:tailEnd/>
              </a:ln>
            </xdr:spPr>
          </xdr:sp>
          <xdr:sp macro="" textlink="">
            <xdr:nvSpPr>
              <xdr:cNvPr id="52" name="Line 54">
                <a:extLst>
                  <a:ext uri="{FF2B5EF4-FFF2-40B4-BE49-F238E27FC236}">
                    <a16:creationId xmlns:a16="http://schemas.microsoft.com/office/drawing/2014/main" id="{EA3C2B7B-0B48-4F6C-B064-BA13C096DBA4}"/>
                  </a:ext>
                </a:extLst>
              </xdr:cNvPr>
              <xdr:cNvSpPr>
                <a:spLocks noChangeShapeType="1"/>
              </xdr:cNvSpPr>
            </xdr:nvSpPr>
            <xdr:spPr bwMode="auto">
              <a:xfrm>
                <a:off x="1880664" y="3207413"/>
                <a:ext cx="46664" cy="40087"/>
              </a:xfrm>
              <a:prstGeom prst="line">
                <a:avLst/>
              </a:prstGeom>
              <a:noFill/>
              <a:ln w="9525">
                <a:solidFill>
                  <a:srgbClr val="000000"/>
                </a:solidFill>
                <a:round/>
                <a:headEnd/>
                <a:tailEnd/>
              </a:ln>
            </xdr:spPr>
          </xdr:sp>
        </xdr:grpSp>
        <xdr:cxnSp macro="">
          <xdr:nvCxnSpPr>
            <xdr:cNvPr id="33" name="Straight Arrow Connector 32">
              <a:extLst>
                <a:ext uri="{FF2B5EF4-FFF2-40B4-BE49-F238E27FC236}">
                  <a16:creationId xmlns:a16="http://schemas.microsoft.com/office/drawing/2014/main" id="{D013D552-7E06-45C6-BE60-F8C6BDFC50B3}"/>
                </a:ext>
              </a:extLst>
            </xdr:cNvPr>
            <xdr:cNvCxnSpPr/>
          </xdr:nvCxnSpPr>
          <xdr:spPr bwMode="auto">
            <a:xfrm flipV="1">
              <a:off x="1885761" y="3241180"/>
              <a:ext cx="0" cy="326302"/>
            </a:xfrm>
            <a:prstGeom prst="straightConnector1">
              <a:avLst/>
            </a:prstGeom>
            <a:solidFill>
              <a:srgbClr val="FFFFFF"/>
            </a:solidFill>
            <a:ln w="9525" cap="flat" cmpd="sng" algn="ctr">
              <a:solidFill>
                <a:srgbClr val="FF0000"/>
              </a:solidFill>
              <a:prstDash val="solid"/>
              <a:round/>
              <a:headEnd type="none" w="med" len="med"/>
              <a:tailEnd type="triangle" w="med" len="med"/>
            </a:ln>
            <a:effectLst/>
          </xdr:spPr>
        </xdr:cxnSp>
        <xdr:sp macro="" textlink="">
          <xdr:nvSpPr>
            <xdr:cNvPr id="34" name="TextBox 33">
              <a:extLst>
                <a:ext uri="{FF2B5EF4-FFF2-40B4-BE49-F238E27FC236}">
                  <a16:creationId xmlns:a16="http://schemas.microsoft.com/office/drawing/2014/main" id="{A29F82FA-69E4-4658-B92A-18DB3ACB0BFA}"/>
                </a:ext>
              </a:extLst>
            </xdr:cNvPr>
            <xdr:cNvSpPr txBox="1"/>
          </xdr:nvSpPr>
          <xdr:spPr>
            <a:xfrm>
              <a:off x="1855535" y="3319309"/>
              <a:ext cx="305349" cy="2455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R</a:t>
              </a:r>
              <a:r>
                <a:rPr lang="en-CA" sz="1000" baseline="-25000"/>
                <a:t>B</a:t>
              </a:r>
            </a:p>
          </xdr:txBody>
        </xdr:sp>
        <xdr:sp macro="" textlink="">
          <xdr:nvSpPr>
            <xdr:cNvPr id="35" name="Arc 34">
              <a:extLst>
                <a:ext uri="{FF2B5EF4-FFF2-40B4-BE49-F238E27FC236}">
                  <a16:creationId xmlns:a16="http://schemas.microsoft.com/office/drawing/2014/main" id="{E5A67A30-A89A-43BF-84D5-29430CF6DCC7}"/>
                </a:ext>
              </a:extLst>
            </xdr:cNvPr>
            <xdr:cNvSpPr/>
          </xdr:nvSpPr>
          <xdr:spPr bwMode="auto">
            <a:xfrm>
              <a:off x="1764383" y="2926880"/>
              <a:ext cx="324318" cy="347651"/>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36" name="TextBox 35">
              <a:extLst>
                <a:ext uri="{FF2B5EF4-FFF2-40B4-BE49-F238E27FC236}">
                  <a16:creationId xmlns:a16="http://schemas.microsoft.com/office/drawing/2014/main" id="{031A50BD-86FA-4F14-BB6F-775AA9642AB7}"/>
                </a:ext>
              </a:extLst>
            </xdr:cNvPr>
            <xdr:cNvSpPr txBox="1"/>
          </xdr:nvSpPr>
          <xdr:spPr>
            <a:xfrm>
              <a:off x="2008565" y="3101558"/>
              <a:ext cx="351726" cy="246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B</a:t>
              </a:r>
            </a:p>
          </xdr:txBody>
        </xdr:sp>
        <xdr:sp macro="" textlink="">
          <xdr:nvSpPr>
            <xdr:cNvPr id="37" name="Arc 36">
              <a:extLst>
                <a:ext uri="{FF2B5EF4-FFF2-40B4-BE49-F238E27FC236}">
                  <a16:creationId xmlns:a16="http://schemas.microsoft.com/office/drawing/2014/main" id="{0D2EB9DB-0836-43CC-8965-4F721C9C64C2}"/>
                </a:ext>
              </a:extLst>
            </xdr:cNvPr>
            <xdr:cNvSpPr/>
          </xdr:nvSpPr>
          <xdr:spPr bwMode="auto">
            <a:xfrm flipH="1">
              <a:off x="435898" y="2926880"/>
              <a:ext cx="329732" cy="347651"/>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38" name="TextBox 37">
              <a:extLst>
                <a:ext uri="{FF2B5EF4-FFF2-40B4-BE49-F238E27FC236}">
                  <a16:creationId xmlns:a16="http://schemas.microsoft.com/office/drawing/2014/main" id="{FEC4330F-FC9C-44AD-AE40-C35A633E5C8C}"/>
                </a:ext>
              </a:extLst>
            </xdr:cNvPr>
            <xdr:cNvSpPr txBox="1"/>
          </xdr:nvSpPr>
          <xdr:spPr>
            <a:xfrm>
              <a:off x="175656" y="2807576"/>
              <a:ext cx="351726" cy="246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A</a:t>
              </a:r>
            </a:p>
          </xdr:txBody>
        </xdr:sp>
        <xdr:sp macro="" textlink="">
          <xdr:nvSpPr>
            <xdr:cNvPr id="39" name="Freeform: Shape 38">
              <a:extLst>
                <a:ext uri="{FF2B5EF4-FFF2-40B4-BE49-F238E27FC236}">
                  <a16:creationId xmlns:a16="http://schemas.microsoft.com/office/drawing/2014/main" id="{4A3B6B6D-A91B-4872-9855-F15FD4A7EEE1}"/>
                </a:ext>
              </a:extLst>
            </xdr:cNvPr>
            <xdr:cNvSpPr/>
          </xdr:nvSpPr>
          <xdr:spPr bwMode="auto">
            <a:xfrm>
              <a:off x="613442" y="3105563"/>
              <a:ext cx="1260712" cy="74347"/>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198034"/>
                <a:gd name="connsiteX1" fmla="*/ 6516 w 10000"/>
                <a:gd name="connsiteY1" fmla="*/ 195974 h 198034"/>
                <a:gd name="connsiteX2" fmla="*/ 0 w 10000"/>
                <a:gd name="connsiteY2" fmla="*/ 10000 h 198034"/>
                <a:gd name="connsiteX0" fmla="*/ 10000 w 10000"/>
                <a:gd name="connsiteY0" fmla="*/ 98763 h 295544"/>
                <a:gd name="connsiteX1" fmla="*/ 6516 w 10000"/>
                <a:gd name="connsiteY1" fmla="*/ 294737 h 295544"/>
                <a:gd name="connsiteX2" fmla="*/ 1761 w 10000"/>
                <a:gd name="connsiteY2" fmla="*/ 4281 h 295544"/>
                <a:gd name="connsiteX3" fmla="*/ 0 w 10000"/>
                <a:gd name="connsiteY3" fmla="*/ 108763 h 295544"/>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219"/>
                <a:gd name="connsiteX1" fmla="*/ 6516 w 10000"/>
                <a:gd name="connsiteY1" fmla="*/ 318640 h 319219"/>
                <a:gd name="connsiteX2" fmla="*/ 2543 w 10000"/>
                <a:gd name="connsiteY2" fmla="*/ 3735 h 319219"/>
                <a:gd name="connsiteX3" fmla="*/ 0 w 10000"/>
                <a:gd name="connsiteY3" fmla="*/ 132666 h 319219"/>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35456"/>
                <a:gd name="connsiteX1" fmla="*/ 7270 w 10000"/>
                <a:gd name="connsiteY1" fmla="*/ 334936 h 335456"/>
                <a:gd name="connsiteX2" fmla="*/ 2543 w 10000"/>
                <a:gd name="connsiteY2" fmla="*/ 3735 h 335456"/>
                <a:gd name="connsiteX3" fmla="*/ 0 w 10000"/>
                <a:gd name="connsiteY3" fmla="*/ 132666 h 335456"/>
                <a:gd name="connsiteX0" fmla="*/ 10000 w 10000"/>
                <a:gd name="connsiteY0" fmla="*/ 122666 h 335482"/>
                <a:gd name="connsiteX1" fmla="*/ 7270 w 10000"/>
                <a:gd name="connsiteY1" fmla="*/ 334936 h 335482"/>
                <a:gd name="connsiteX2" fmla="*/ 2543 w 10000"/>
                <a:gd name="connsiteY2" fmla="*/ 3735 h 335482"/>
                <a:gd name="connsiteX3" fmla="*/ 0 w 10000"/>
                <a:gd name="connsiteY3" fmla="*/ 132666 h 335482"/>
                <a:gd name="connsiteX0" fmla="*/ 10000 w 10000"/>
                <a:gd name="connsiteY0" fmla="*/ 122666 h 335549"/>
                <a:gd name="connsiteX1" fmla="*/ 7270 w 10000"/>
                <a:gd name="connsiteY1" fmla="*/ 334936 h 335549"/>
                <a:gd name="connsiteX2" fmla="*/ 2543 w 10000"/>
                <a:gd name="connsiteY2" fmla="*/ 3735 h 335549"/>
                <a:gd name="connsiteX3" fmla="*/ 0 w 10000"/>
                <a:gd name="connsiteY3" fmla="*/ 132666 h 335549"/>
                <a:gd name="connsiteX0" fmla="*/ 10000 w 10000"/>
                <a:gd name="connsiteY0" fmla="*/ 131472 h 344355"/>
                <a:gd name="connsiteX1" fmla="*/ 7270 w 10000"/>
                <a:gd name="connsiteY1" fmla="*/ 343742 h 344355"/>
                <a:gd name="connsiteX2" fmla="*/ 2543 w 10000"/>
                <a:gd name="connsiteY2" fmla="*/ 12541 h 344355"/>
                <a:gd name="connsiteX3" fmla="*/ 629 w 10000"/>
                <a:gd name="connsiteY3" fmla="*/ 61439 h 344355"/>
                <a:gd name="connsiteX4" fmla="*/ 0 w 10000"/>
                <a:gd name="connsiteY4" fmla="*/ 141472 h 344355"/>
                <a:gd name="connsiteX0" fmla="*/ 7270 w 7270"/>
                <a:gd name="connsiteY0" fmla="*/ 343742 h 344127"/>
                <a:gd name="connsiteX1" fmla="*/ 2543 w 7270"/>
                <a:gd name="connsiteY1" fmla="*/ 12541 h 344127"/>
                <a:gd name="connsiteX2" fmla="*/ 629 w 7270"/>
                <a:gd name="connsiteY2" fmla="*/ 61439 h 344127"/>
                <a:gd name="connsiteX3" fmla="*/ 0 w 7270"/>
                <a:gd name="connsiteY3" fmla="*/ 141472 h 344127"/>
                <a:gd name="connsiteX0" fmla="*/ 10000 w 10000"/>
                <a:gd name="connsiteY0" fmla="*/ 9989 h 9989"/>
                <a:gd name="connsiteX1" fmla="*/ 3498 w 10000"/>
                <a:gd name="connsiteY1" fmla="*/ 364 h 9989"/>
                <a:gd name="connsiteX2" fmla="*/ 865 w 10000"/>
                <a:gd name="connsiteY2" fmla="*/ 1785 h 9989"/>
                <a:gd name="connsiteX3" fmla="*/ 0 w 10000"/>
                <a:gd name="connsiteY3" fmla="*/ 4111 h 9989"/>
                <a:gd name="connsiteX0" fmla="*/ 10000 w 10000"/>
                <a:gd name="connsiteY0" fmla="*/ 10124 h 10124"/>
                <a:gd name="connsiteX1" fmla="*/ 3498 w 10000"/>
                <a:gd name="connsiteY1" fmla="*/ 488 h 10124"/>
                <a:gd name="connsiteX2" fmla="*/ 865 w 10000"/>
                <a:gd name="connsiteY2" fmla="*/ 1160 h 10124"/>
                <a:gd name="connsiteX3" fmla="*/ 0 w 10000"/>
                <a:gd name="connsiteY3" fmla="*/ 4240 h 10124"/>
                <a:gd name="connsiteX0" fmla="*/ 10000 w 10000"/>
                <a:gd name="connsiteY0" fmla="*/ 9792 h 9792"/>
                <a:gd name="connsiteX1" fmla="*/ 3498 w 10000"/>
                <a:gd name="connsiteY1" fmla="*/ 156 h 9792"/>
                <a:gd name="connsiteX2" fmla="*/ 0 w 10000"/>
                <a:gd name="connsiteY2" fmla="*/ 3908 h 9792"/>
                <a:gd name="connsiteX0" fmla="*/ 10000 w 10000"/>
                <a:gd name="connsiteY0" fmla="*/ 10000 h 10000"/>
                <a:gd name="connsiteX1" fmla="*/ 3498 w 10000"/>
                <a:gd name="connsiteY1" fmla="*/ 159 h 10000"/>
                <a:gd name="connsiteX2" fmla="*/ 0 w 10000"/>
                <a:gd name="connsiteY2" fmla="*/ 3991 h 10000"/>
                <a:gd name="connsiteX0" fmla="*/ 10000 w 10000"/>
                <a:gd name="connsiteY0" fmla="*/ 9854 h 9854"/>
                <a:gd name="connsiteX1" fmla="*/ 3498 w 10000"/>
                <a:gd name="connsiteY1" fmla="*/ 13 h 9854"/>
                <a:gd name="connsiteX2" fmla="*/ 0 w 10000"/>
                <a:gd name="connsiteY2" fmla="*/ 3845 h 9854"/>
                <a:gd name="connsiteX0" fmla="*/ 10000 w 10000"/>
                <a:gd name="connsiteY0" fmla="*/ 11034 h 11034"/>
                <a:gd name="connsiteX1" fmla="*/ 2986 w 10000"/>
                <a:gd name="connsiteY1" fmla="*/ 9 h 11034"/>
                <a:gd name="connsiteX2" fmla="*/ 0 w 10000"/>
                <a:gd name="connsiteY2" fmla="*/ 4936 h 11034"/>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4602 h 4928"/>
                <a:gd name="connsiteX1" fmla="*/ 2986 w 10000"/>
                <a:gd name="connsiteY1" fmla="*/ 1 h 4928"/>
                <a:gd name="connsiteX2" fmla="*/ 0 w 10000"/>
                <a:gd name="connsiteY2" fmla="*/ 4928 h 4928"/>
                <a:gd name="connsiteX0" fmla="*/ 10000 w 10000"/>
                <a:gd name="connsiteY0" fmla="*/ 9337 h 9999"/>
                <a:gd name="connsiteX1" fmla="*/ 2986 w 10000"/>
                <a:gd name="connsiteY1" fmla="*/ 1 h 9999"/>
                <a:gd name="connsiteX2" fmla="*/ 0 w 10000"/>
                <a:gd name="connsiteY2" fmla="*/ 9999 h 9999"/>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0 h 662"/>
                <a:gd name="connsiteX1" fmla="*/ 0 w 10000"/>
                <a:gd name="connsiteY1" fmla="*/ 662 h 662"/>
                <a:gd name="connsiteX0" fmla="*/ 10000 w 10000"/>
                <a:gd name="connsiteY0" fmla="*/ 0 h 173781"/>
                <a:gd name="connsiteX1" fmla="*/ 0 w 10000"/>
                <a:gd name="connsiteY1" fmla="*/ 10000 h 173781"/>
                <a:gd name="connsiteX0" fmla="*/ 10000 w 10000"/>
                <a:gd name="connsiteY0" fmla="*/ 0 h 10287"/>
                <a:gd name="connsiteX1" fmla="*/ 0 w 10000"/>
                <a:gd name="connsiteY1" fmla="*/ 10000 h 10287"/>
                <a:gd name="connsiteX0" fmla="*/ 10000 w 10000"/>
                <a:gd name="connsiteY0" fmla="*/ 1075 h 11230"/>
                <a:gd name="connsiteX1" fmla="*/ 0 w 10000"/>
                <a:gd name="connsiteY1" fmla="*/ 11075 h 11230"/>
                <a:gd name="connsiteX0" fmla="*/ 10000 w 10000"/>
                <a:gd name="connsiteY0" fmla="*/ 5 h 179740"/>
                <a:gd name="connsiteX1" fmla="*/ 4780 w 10000"/>
                <a:gd name="connsiteY1" fmla="*/ 179736 h 179740"/>
                <a:gd name="connsiteX2" fmla="*/ 0 w 10000"/>
                <a:gd name="connsiteY2" fmla="*/ 10005 h 179740"/>
                <a:gd name="connsiteX0" fmla="*/ 10000 w 10000"/>
                <a:gd name="connsiteY0" fmla="*/ 5 h 179740"/>
                <a:gd name="connsiteX1" fmla="*/ 4780 w 10000"/>
                <a:gd name="connsiteY1" fmla="*/ 179736 h 179740"/>
                <a:gd name="connsiteX2" fmla="*/ 0 w 10000"/>
                <a:gd name="connsiteY2" fmla="*/ 10005 h 179740"/>
                <a:gd name="connsiteX0" fmla="*/ 10000 w 10000"/>
                <a:gd name="connsiteY0" fmla="*/ 5 h 180115"/>
                <a:gd name="connsiteX1" fmla="*/ 4780 w 10000"/>
                <a:gd name="connsiteY1" fmla="*/ 179736 h 180115"/>
                <a:gd name="connsiteX2" fmla="*/ 0 w 10000"/>
                <a:gd name="connsiteY2" fmla="*/ 10005 h 180115"/>
                <a:gd name="connsiteX0" fmla="*/ 10000 w 10000"/>
                <a:gd name="connsiteY0" fmla="*/ 5 h 180115"/>
                <a:gd name="connsiteX1" fmla="*/ 4780 w 10000"/>
                <a:gd name="connsiteY1" fmla="*/ 179736 h 180115"/>
                <a:gd name="connsiteX2" fmla="*/ 0 w 10000"/>
                <a:gd name="connsiteY2" fmla="*/ 10005 h 180115"/>
              </a:gdLst>
              <a:ahLst/>
              <a:cxnLst>
                <a:cxn ang="0">
                  <a:pos x="connsiteX0" y="connsiteY0"/>
                </a:cxn>
                <a:cxn ang="0">
                  <a:pos x="connsiteX1" y="connsiteY1"/>
                </a:cxn>
                <a:cxn ang="0">
                  <a:pos x="connsiteX2" y="connsiteY2"/>
                </a:cxn>
              </a:cxnLst>
              <a:rect l="l" t="t" r="r" b="b"/>
              <a:pathLst>
                <a:path w="10000" h="180115">
                  <a:moveTo>
                    <a:pt x="10000" y="5"/>
                  </a:moveTo>
                  <a:cubicBezTo>
                    <a:pt x="9150" y="-929"/>
                    <a:pt x="6324" y="189731"/>
                    <a:pt x="4780" y="179736"/>
                  </a:cubicBezTo>
                  <a:cubicBezTo>
                    <a:pt x="3380" y="188674"/>
                    <a:pt x="1552" y="11964"/>
                    <a:pt x="0" y="10005"/>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grpSp>
          <xdr:nvGrpSpPr>
            <xdr:cNvPr id="40" name="Group 39">
              <a:extLst>
                <a:ext uri="{FF2B5EF4-FFF2-40B4-BE49-F238E27FC236}">
                  <a16:creationId xmlns:a16="http://schemas.microsoft.com/office/drawing/2014/main" id="{30F41367-A68B-400F-BFEB-07676F672FE9}"/>
                </a:ext>
              </a:extLst>
            </xdr:cNvPr>
            <xdr:cNvGrpSpPr/>
          </xdr:nvGrpSpPr>
          <xdr:grpSpPr>
            <a:xfrm flipH="1">
              <a:off x="554491" y="2990349"/>
              <a:ext cx="50903" cy="243721"/>
              <a:chOff x="1876425" y="3000771"/>
              <a:chExt cx="50903" cy="246729"/>
            </a:xfrm>
          </xdr:grpSpPr>
          <xdr:sp macro="" textlink="">
            <xdr:nvSpPr>
              <xdr:cNvPr id="41" name="Line 49">
                <a:extLst>
                  <a:ext uri="{FF2B5EF4-FFF2-40B4-BE49-F238E27FC236}">
                    <a16:creationId xmlns:a16="http://schemas.microsoft.com/office/drawing/2014/main" id="{F9FF1831-D6C1-4D8B-AB37-CB8D836BB4C7}"/>
                  </a:ext>
                </a:extLst>
              </xdr:cNvPr>
              <xdr:cNvSpPr>
                <a:spLocks noChangeShapeType="1"/>
              </xdr:cNvSpPr>
            </xdr:nvSpPr>
            <xdr:spPr bwMode="auto">
              <a:xfrm flipH="1">
                <a:off x="1880664" y="3000771"/>
                <a:ext cx="0" cy="226685"/>
              </a:xfrm>
              <a:prstGeom prst="line">
                <a:avLst/>
              </a:prstGeom>
              <a:noFill/>
              <a:ln w="22225">
                <a:solidFill>
                  <a:srgbClr val="000000"/>
                </a:solidFill>
                <a:round/>
                <a:headEnd/>
                <a:tailEnd/>
              </a:ln>
            </xdr:spPr>
          </xdr:sp>
          <xdr:sp macro="" textlink="">
            <xdr:nvSpPr>
              <xdr:cNvPr id="42" name="Line 50">
                <a:extLst>
                  <a:ext uri="{FF2B5EF4-FFF2-40B4-BE49-F238E27FC236}">
                    <a16:creationId xmlns:a16="http://schemas.microsoft.com/office/drawing/2014/main" id="{9CF2B777-88C6-440D-88CC-A2641F5D364B}"/>
                  </a:ext>
                </a:extLst>
              </xdr:cNvPr>
              <xdr:cNvSpPr>
                <a:spLocks noChangeShapeType="1"/>
              </xdr:cNvSpPr>
            </xdr:nvSpPr>
            <xdr:spPr bwMode="auto">
              <a:xfrm>
                <a:off x="1880664" y="3010794"/>
                <a:ext cx="46664" cy="22057"/>
              </a:xfrm>
              <a:prstGeom prst="line">
                <a:avLst/>
              </a:prstGeom>
              <a:noFill/>
              <a:ln w="9525">
                <a:solidFill>
                  <a:srgbClr val="000000"/>
                </a:solidFill>
                <a:round/>
                <a:headEnd/>
                <a:tailEnd/>
              </a:ln>
            </xdr:spPr>
          </xdr:sp>
          <xdr:sp macro="" textlink="">
            <xdr:nvSpPr>
              <xdr:cNvPr id="43" name="Line 51">
                <a:extLst>
                  <a:ext uri="{FF2B5EF4-FFF2-40B4-BE49-F238E27FC236}">
                    <a16:creationId xmlns:a16="http://schemas.microsoft.com/office/drawing/2014/main" id="{DE528854-912C-4227-AD39-EA5A372B3613}"/>
                  </a:ext>
                </a:extLst>
              </xdr:cNvPr>
              <xdr:cNvSpPr>
                <a:spLocks noChangeShapeType="1"/>
              </xdr:cNvSpPr>
            </xdr:nvSpPr>
            <xdr:spPr bwMode="auto">
              <a:xfrm>
                <a:off x="1878806" y="3057525"/>
                <a:ext cx="48522" cy="35455"/>
              </a:xfrm>
              <a:prstGeom prst="line">
                <a:avLst/>
              </a:prstGeom>
              <a:noFill/>
              <a:ln w="9525">
                <a:solidFill>
                  <a:srgbClr val="000000"/>
                </a:solidFill>
                <a:round/>
                <a:headEnd/>
                <a:tailEnd/>
              </a:ln>
            </xdr:spPr>
          </xdr:sp>
          <xdr:sp macro="" textlink="">
            <xdr:nvSpPr>
              <xdr:cNvPr id="44" name="Line 52">
                <a:extLst>
                  <a:ext uri="{FF2B5EF4-FFF2-40B4-BE49-F238E27FC236}">
                    <a16:creationId xmlns:a16="http://schemas.microsoft.com/office/drawing/2014/main" id="{81BBD3B7-0BC4-4B2B-931A-1225CA33A83A}"/>
                  </a:ext>
                </a:extLst>
              </xdr:cNvPr>
              <xdr:cNvSpPr>
                <a:spLocks noChangeShapeType="1"/>
              </xdr:cNvSpPr>
            </xdr:nvSpPr>
            <xdr:spPr bwMode="auto">
              <a:xfrm>
                <a:off x="1876425" y="3109913"/>
                <a:ext cx="50903" cy="35358"/>
              </a:xfrm>
              <a:prstGeom prst="line">
                <a:avLst/>
              </a:prstGeom>
              <a:noFill/>
              <a:ln w="9525">
                <a:solidFill>
                  <a:srgbClr val="000000"/>
                </a:solidFill>
                <a:round/>
                <a:headEnd/>
                <a:tailEnd/>
              </a:ln>
            </xdr:spPr>
          </xdr:sp>
          <xdr:sp macro="" textlink="">
            <xdr:nvSpPr>
              <xdr:cNvPr id="45" name="Line 53">
                <a:extLst>
                  <a:ext uri="{FF2B5EF4-FFF2-40B4-BE49-F238E27FC236}">
                    <a16:creationId xmlns:a16="http://schemas.microsoft.com/office/drawing/2014/main" id="{3BB3141E-45DA-49A8-91AB-1CE95C4745B5}"/>
                  </a:ext>
                </a:extLst>
              </xdr:cNvPr>
              <xdr:cNvSpPr>
                <a:spLocks noChangeShapeType="1"/>
              </xdr:cNvSpPr>
            </xdr:nvSpPr>
            <xdr:spPr bwMode="auto">
              <a:xfrm>
                <a:off x="1880664" y="3165315"/>
                <a:ext cx="46664" cy="32077"/>
              </a:xfrm>
              <a:prstGeom prst="line">
                <a:avLst/>
              </a:prstGeom>
              <a:noFill/>
              <a:ln w="9525">
                <a:solidFill>
                  <a:srgbClr val="000000"/>
                </a:solidFill>
                <a:round/>
                <a:headEnd/>
                <a:tailEnd/>
              </a:ln>
            </xdr:spPr>
          </xdr:sp>
          <xdr:sp macro="" textlink="">
            <xdr:nvSpPr>
              <xdr:cNvPr id="46" name="Line 54">
                <a:extLst>
                  <a:ext uri="{FF2B5EF4-FFF2-40B4-BE49-F238E27FC236}">
                    <a16:creationId xmlns:a16="http://schemas.microsoft.com/office/drawing/2014/main" id="{8D6BD794-4A7D-4BBC-9CC1-4C178C44700B}"/>
                  </a:ext>
                </a:extLst>
              </xdr:cNvPr>
              <xdr:cNvSpPr>
                <a:spLocks noChangeShapeType="1"/>
              </xdr:cNvSpPr>
            </xdr:nvSpPr>
            <xdr:spPr bwMode="auto">
              <a:xfrm>
                <a:off x="1880664" y="3207413"/>
                <a:ext cx="46664" cy="40087"/>
              </a:xfrm>
              <a:prstGeom prst="line">
                <a:avLst/>
              </a:prstGeom>
              <a:noFill/>
              <a:ln w="9525">
                <a:solidFill>
                  <a:srgbClr val="000000"/>
                </a:solidFill>
                <a:round/>
                <a:headEnd/>
                <a:tailEnd/>
              </a:ln>
            </xdr:spPr>
          </xdr:sp>
        </xdr:grpSp>
      </xdr:grpSp>
      <xdr:grpSp>
        <xdr:nvGrpSpPr>
          <xdr:cNvPr id="5" name="Group 4">
            <a:extLst>
              <a:ext uri="{FF2B5EF4-FFF2-40B4-BE49-F238E27FC236}">
                <a16:creationId xmlns:a16="http://schemas.microsoft.com/office/drawing/2014/main" id="{2AF59ED1-4BD2-44E6-98EB-D2F43653F651}"/>
              </a:ext>
            </a:extLst>
          </xdr:cNvPr>
          <xdr:cNvGrpSpPr/>
        </xdr:nvGrpSpPr>
        <xdr:grpSpPr>
          <a:xfrm>
            <a:off x="615546" y="2629014"/>
            <a:ext cx="1256132" cy="543405"/>
            <a:chOff x="630282" y="2843382"/>
            <a:chExt cx="1292679" cy="579005"/>
          </a:xfrm>
        </xdr:grpSpPr>
        <xdr:sp macro="" textlink="">
          <xdr:nvSpPr>
            <xdr:cNvPr id="6" name="TextBox 5">
              <a:extLst>
                <a:ext uri="{FF2B5EF4-FFF2-40B4-BE49-F238E27FC236}">
                  <a16:creationId xmlns:a16="http://schemas.microsoft.com/office/drawing/2014/main" id="{463F1885-527A-450B-94A9-BEC411EDBFD4}"/>
                </a:ext>
              </a:extLst>
            </xdr:cNvPr>
            <xdr:cNvSpPr txBox="1"/>
          </xdr:nvSpPr>
          <xdr:spPr>
            <a:xfrm>
              <a:off x="1029656" y="2843382"/>
              <a:ext cx="553671" cy="271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W=wL</a:t>
              </a:r>
              <a:endParaRPr lang="en-CA" sz="1000" baseline="-25000"/>
            </a:p>
          </xdr:txBody>
        </xdr:sp>
        <xdr:cxnSp macro="">
          <xdr:nvCxnSpPr>
            <xdr:cNvPr id="7" name="Straight Arrow Connector 6">
              <a:extLst>
                <a:ext uri="{FF2B5EF4-FFF2-40B4-BE49-F238E27FC236}">
                  <a16:creationId xmlns:a16="http://schemas.microsoft.com/office/drawing/2014/main" id="{56453476-E4B6-41FC-8367-324F34F8B2E6}"/>
                </a:ext>
              </a:extLst>
            </xdr:cNvPr>
            <xdr:cNvCxnSpPr/>
          </xdr:nvCxnSpPr>
          <xdr:spPr bwMode="auto">
            <a:xfrm>
              <a:off x="63112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8" name="Straight Arrow Connector 7">
              <a:extLst>
                <a:ext uri="{FF2B5EF4-FFF2-40B4-BE49-F238E27FC236}">
                  <a16:creationId xmlns:a16="http://schemas.microsoft.com/office/drawing/2014/main" id="{69B1404E-173B-4CC0-989F-91A1ADB6BB7E}"/>
                </a:ext>
              </a:extLst>
            </xdr:cNvPr>
            <xdr:cNvCxnSpPr/>
          </xdr:nvCxnSpPr>
          <xdr:spPr bwMode="auto">
            <a:xfrm>
              <a:off x="77445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9" name="Straight Arrow Connector 8">
              <a:extLst>
                <a:ext uri="{FF2B5EF4-FFF2-40B4-BE49-F238E27FC236}">
                  <a16:creationId xmlns:a16="http://schemas.microsoft.com/office/drawing/2014/main" id="{053976C1-D4D3-4B08-8FD6-76B67B6EED7E}"/>
                </a:ext>
              </a:extLst>
            </xdr:cNvPr>
            <xdr:cNvCxnSpPr/>
          </xdr:nvCxnSpPr>
          <xdr:spPr bwMode="auto">
            <a:xfrm>
              <a:off x="91777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0" name="Straight Arrow Connector 9">
              <a:extLst>
                <a:ext uri="{FF2B5EF4-FFF2-40B4-BE49-F238E27FC236}">
                  <a16:creationId xmlns:a16="http://schemas.microsoft.com/office/drawing/2014/main" id="{52680787-A4F2-4996-B6FC-8EF7F7916085}"/>
                </a:ext>
              </a:extLst>
            </xdr:cNvPr>
            <xdr:cNvCxnSpPr/>
          </xdr:nvCxnSpPr>
          <xdr:spPr bwMode="auto">
            <a:xfrm>
              <a:off x="106110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1" name="Straight Arrow Connector 10">
              <a:extLst>
                <a:ext uri="{FF2B5EF4-FFF2-40B4-BE49-F238E27FC236}">
                  <a16:creationId xmlns:a16="http://schemas.microsoft.com/office/drawing/2014/main" id="{CAA45557-6251-4DD4-9FF0-1B62EAC4D281}"/>
                </a:ext>
              </a:extLst>
            </xdr:cNvPr>
            <xdr:cNvCxnSpPr/>
          </xdr:nvCxnSpPr>
          <xdr:spPr bwMode="auto">
            <a:xfrm>
              <a:off x="1204437"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2" name="Straight Arrow Connector 11">
              <a:extLst>
                <a:ext uri="{FF2B5EF4-FFF2-40B4-BE49-F238E27FC236}">
                  <a16:creationId xmlns:a16="http://schemas.microsoft.com/office/drawing/2014/main" id="{C1D41F6E-4A0A-4FFB-A938-DE343AA9FE20}"/>
                </a:ext>
              </a:extLst>
            </xdr:cNvPr>
            <xdr:cNvCxnSpPr/>
          </xdr:nvCxnSpPr>
          <xdr:spPr bwMode="auto">
            <a:xfrm>
              <a:off x="134831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3" name="Straight Arrow Connector 12">
              <a:extLst>
                <a:ext uri="{FF2B5EF4-FFF2-40B4-BE49-F238E27FC236}">
                  <a16:creationId xmlns:a16="http://schemas.microsoft.com/office/drawing/2014/main" id="{AD0EEB50-05C5-48E5-A651-A48F4DD80946}"/>
                </a:ext>
              </a:extLst>
            </xdr:cNvPr>
            <xdr:cNvCxnSpPr/>
          </xdr:nvCxnSpPr>
          <xdr:spPr bwMode="auto">
            <a:xfrm>
              <a:off x="149164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4" name="Straight Arrow Connector 13">
              <a:extLst>
                <a:ext uri="{FF2B5EF4-FFF2-40B4-BE49-F238E27FC236}">
                  <a16:creationId xmlns:a16="http://schemas.microsoft.com/office/drawing/2014/main" id="{714B39C5-7F77-4885-A7D2-2D162601D258}"/>
                </a:ext>
              </a:extLst>
            </xdr:cNvPr>
            <xdr:cNvCxnSpPr/>
          </xdr:nvCxnSpPr>
          <xdr:spPr bwMode="auto">
            <a:xfrm>
              <a:off x="163496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5" name="Straight Arrow Connector 14">
              <a:extLst>
                <a:ext uri="{FF2B5EF4-FFF2-40B4-BE49-F238E27FC236}">
                  <a16:creationId xmlns:a16="http://schemas.microsoft.com/office/drawing/2014/main" id="{9A5D9BF5-F16E-44D1-8F3E-D011D1489842}"/>
                </a:ext>
              </a:extLst>
            </xdr:cNvPr>
            <xdr:cNvCxnSpPr/>
          </xdr:nvCxnSpPr>
          <xdr:spPr bwMode="auto">
            <a:xfrm>
              <a:off x="177829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6" name="Straight Arrow Connector 15">
              <a:extLst>
                <a:ext uri="{FF2B5EF4-FFF2-40B4-BE49-F238E27FC236}">
                  <a16:creationId xmlns:a16="http://schemas.microsoft.com/office/drawing/2014/main" id="{CDA5A256-686A-4522-B562-1D97077E986E}"/>
                </a:ext>
              </a:extLst>
            </xdr:cNvPr>
            <xdr:cNvCxnSpPr/>
          </xdr:nvCxnSpPr>
          <xdr:spPr bwMode="auto">
            <a:xfrm>
              <a:off x="192107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7" name="Straight Connector 16">
              <a:extLst>
                <a:ext uri="{FF2B5EF4-FFF2-40B4-BE49-F238E27FC236}">
                  <a16:creationId xmlns:a16="http://schemas.microsoft.com/office/drawing/2014/main" id="{2A52C4AC-676E-411E-8F1E-9F38CB0D2E2E}"/>
                </a:ext>
              </a:extLst>
            </xdr:cNvPr>
            <xdr:cNvCxnSpPr/>
          </xdr:nvCxnSpPr>
          <xdr:spPr bwMode="auto">
            <a:xfrm>
              <a:off x="630282" y="3057253"/>
              <a:ext cx="129267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clientData/>
  </xdr:twoCellAnchor>
  <xdr:twoCellAnchor>
    <xdr:from>
      <xdr:col>0</xdr:col>
      <xdr:colOff>455627</xdr:colOff>
      <xdr:row>20</xdr:row>
      <xdr:rowOff>162277</xdr:rowOff>
    </xdr:from>
    <xdr:to>
      <xdr:col>1</xdr:col>
      <xdr:colOff>84973</xdr:colOff>
      <xdr:row>20</xdr:row>
      <xdr:rowOff>162277</xdr:rowOff>
    </xdr:to>
    <xdr:cxnSp macro="">
      <xdr:nvCxnSpPr>
        <xdr:cNvPr id="53" name="Straight Arrow Connector 52">
          <a:extLst>
            <a:ext uri="{FF2B5EF4-FFF2-40B4-BE49-F238E27FC236}">
              <a16:creationId xmlns:a16="http://schemas.microsoft.com/office/drawing/2014/main" id="{B0D2E7A0-7F5A-4C3B-92E0-EA97D5D7C52A}"/>
            </a:ext>
          </a:extLst>
        </xdr:cNvPr>
        <xdr:cNvCxnSpPr/>
      </xdr:nvCxnSpPr>
      <xdr:spPr bwMode="auto">
        <a:xfrm>
          <a:off x="455627" y="3467452"/>
          <a:ext cx="229421"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345723</xdr:colOff>
      <xdr:row>21</xdr:row>
      <xdr:rowOff>16862</xdr:rowOff>
    </xdr:from>
    <xdr:ext cx="250903" cy="248851"/>
    <xdr:sp macro="" textlink="">
      <xdr:nvSpPr>
        <xdr:cNvPr id="54" name="TextBox 53">
          <a:extLst>
            <a:ext uri="{FF2B5EF4-FFF2-40B4-BE49-F238E27FC236}">
              <a16:creationId xmlns:a16="http://schemas.microsoft.com/office/drawing/2014/main" id="{633CFE0B-3E08-46D0-A4E1-57F39B9DE21B}"/>
            </a:ext>
          </a:extLst>
        </xdr:cNvPr>
        <xdr:cNvSpPr txBox="1"/>
      </xdr:nvSpPr>
      <xdr:spPr>
        <a:xfrm>
          <a:off x="345723" y="3483962"/>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xl-viking.com/" TargetMode="External"/><Relationship Id="rId2" Type="http://schemas.openxmlformats.org/officeDocument/2006/relationships/hyperlink" Target="https://www.abbottaerospace.com/wpdm-package/aa-sm-018-005" TargetMode="External"/><Relationship Id="rId1" Type="http://schemas.openxmlformats.org/officeDocument/2006/relationships/hyperlink" Target="http://www.abbottaerospace.com/wpdm-package/nasa-tm-x-73305-astronautics-structures-manual-volume-i"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39" customWidth="1"/>
    <col min="18" max="19" width="5.28515625" style="40" customWidth="1"/>
    <col min="20" max="25" width="9.140625" style="42"/>
    <col min="26" max="16384" width="9.140625" style="20"/>
  </cols>
  <sheetData>
    <row r="1" spans="1:25" s="5" customFormat="1" ht="12.75" x14ac:dyDescent="0.2">
      <c r="A1" s="1"/>
      <c r="B1" s="2" t="s">
        <v>1</v>
      </c>
      <c r="C1" s="3" t="s">
        <v>0</v>
      </c>
      <c r="D1" s="1"/>
      <c r="E1" s="1"/>
      <c r="F1" s="2" t="s">
        <v>11</v>
      </c>
      <c r="G1" s="4"/>
      <c r="H1" s="1"/>
      <c r="I1" s="1"/>
      <c r="J1" s="1"/>
      <c r="K1" s="1"/>
      <c r="M1" s="35"/>
      <c r="N1" s="35"/>
      <c r="O1" s="35"/>
      <c r="P1" s="35"/>
      <c r="Q1" s="35"/>
      <c r="R1" s="35"/>
      <c r="S1" s="35"/>
      <c r="T1" s="36"/>
      <c r="U1" s="36"/>
      <c r="V1" s="36"/>
      <c r="W1" s="37"/>
      <c r="X1" s="38"/>
      <c r="Y1" s="36"/>
    </row>
    <row r="2" spans="1:25" s="5" customFormat="1" ht="12.75" x14ac:dyDescent="0.2">
      <c r="A2" s="1"/>
      <c r="B2" s="2" t="s">
        <v>2</v>
      </c>
      <c r="C2" s="3" t="s">
        <v>10</v>
      </c>
      <c r="D2" s="1"/>
      <c r="E2" s="1"/>
      <c r="F2" s="2" t="s">
        <v>5</v>
      </c>
      <c r="G2" s="3"/>
      <c r="H2" s="1"/>
      <c r="I2" s="1"/>
      <c r="J2" s="1"/>
      <c r="K2" s="1"/>
      <c r="M2" s="35"/>
      <c r="N2" s="35"/>
      <c r="O2" s="35"/>
      <c r="P2" s="35"/>
      <c r="Q2" s="35"/>
      <c r="R2" s="35"/>
      <c r="S2" s="35"/>
      <c r="T2" s="36"/>
      <c r="U2" s="36"/>
      <c r="V2" s="36"/>
      <c r="W2" s="37"/>
      <c r="X2" s="38"/>
      <c r="Y2" s="36"/>
    </row>
    <row r="3" spans="1:25" s="5" customFormat="1" ht="12.75" x14ac:dyDescent="0.2">
      <c r="A3" s="1"/>
      <c r="B3" s="2" t="s">
        <v>3</v>
      </c>
      <c r="C3" s="10"/>
      <c r="D3" s="1"/>
      <c r="E3" s="1"/>
      <c r="F3" s="2" t="s">
        <v>4</v>
      </c>
      <c r="G3" s="3"/>
      <c r="H3" s="1"/>
      <c r="I3" s="1"/>
      <c r="J3" s="1"/>
      <c r="K3" s="1"/>
      <c r="M3" s="35"/>
      <c r="N3" s="35"/>
      <c r="O3" s="35"/>
      <c r="P3" s="35"/>
      <c r="Q3" s="35"/>
      <c r="R3" s="35"/>
      <c r="S3" s="35"/>
      <c r="T3" s="36"/>
      <c r="U3" s="36"/>
      <c r="V3" s="36"/>
      <c r="W3" s="37"/>
      <c r="X3" s="38"/>
      <c r="Y3" s="36"/>
    </row>
    <row r="4" spans="1:25" s="5" customFormat="1" ht="12.75" x14ac:dyDescent="0.2">
      <c r="A4" s="1"/>
      <c r="B4" s="2" t="s">
        <v>23</v>
      </c>
      <c r="C4" s="4"/>
      <c r="D4" s="1"/>
      <c r="E4" s="1"/>
      <c r="F4" s="2" t="s">
        <v>24</v>
      </c>
      <c r="G4" s="3" t="s">
        <v>25</v>
      </c>
      <c r="H4" s="1"/>
      <c r="I4" s="1"/>
      <c r="J4" s="1"/>
      <c r="K4" s="1"/>
      <c r="M4" s="35"/>
      <c r="N4" s="35"/>
      <c r="O4" s="35"/>
      <c r="P4" s="35"/>
      <c r="Q4" s="39"/>
      <c r="R4" s="40"/>
      <c r="S4" s="40"/>
      <c r="T4" s="36"/>
      <c r="U4" s="36"/>
      <c r="V4" s="36"/>
      <c r="W4" s="37"/>
      <c r="X4" s="38"/>
      <c r="Y4" s="36"/>
    </row>
    <row r="5" spans="1:25" s="5" customFormat="1" ht="12.75" x14ac:dyDescent="0.2">
      <c r="A5" s="1"/>
      <c r="B5" s="2" t="s">
        <v>26</v>
      </c>
      <c r="C5" s="4"/>
      <c r="D5" s="1"/>
      <c r="E5" s="2"/>
      <c r="F5" s="1"/>
      <c r="G5" s="1"/>
      <c r="H5" s="1"/>
      <c r="I5" s="1"/>
      <c r="J5" s="1"/>
      <c r="K5" s="1"/>
      <c r="M5" s="35"/>
      <c r="N5" s="35"/>
      <c r="O5" s="35"/>
      <c r="P5" s="35"/>
      <c r="Q5" s="39"/>
      <c r="R5" s="40"/>
      <c r="S5" s="40"/>
      <c r="T5" s="36"/>
      <c r="U5" s="36"/>
      <c r="V5" s="36"/>
      <c r="W5" s="37"/>
      <c r="X5" s="38"/>
      <c r="Y5" s="36"/>
    </row>
    <row r="6" spans="1:25" s="5" customFormat="1" ht="12.75" x14ac:dyDescent="0.2">
      <c r="A6" s="1"/>
      <c r="B6" s="1" t="s">
        <v>7</v>
      </c>
      <c r="C6" s="13"/>
      <c r="D6" s="1"/>
      <c r="E6" s="1"/>
      <c r="F6" s="1"/>
      <c r="G6" s="1"/>
      <c r="H6" s="1"/>
      <c r="I6" s="1"/>
      <c r="J6" s="1"/>
      <c r="K6" s="1"/>
      <c r="M6" s="35"/>
      <c r="N6" s="35"/>
      <c r="O6" s="35"/>
      <c r="P6" s="35"/>
      <c r="Q6" s="39"/>
      <c r="R6" s="40"/>
      <c r="S6" s="40"/>
      <c r="T6" s="36"/>
      <c r="U6" s="36"/>
      <c r="V6" s="36"/>
      <c r="W6" s="37"/>
      <c r="X6" s="38"/>
      <c r="Y6" s="36"/>
    </row>
    <row r="7" spans="1:25" s="5" customFormat="1" ht="12.75" x14ac:dyDescent="0.2">
      <c r="A7" s="1"/>
      <c r="B7" s="1"/>
      <c r="C7" s="1"/>
      <c r="D7" s="1"/>
      <c r="E7" s="1"/>
      <c r="F7" s="1"/>
      <c r="G7" s="1"/>
      <c r="H7" s="1"/>
      <c r="I7" s="1"/>
      <c r="J7" s="1"/>
      <c r="K7" s="1"/>
      <c r="M7" s="35"/>
      <c r="N7" s="35"/>
      <c r="O7" s="35"/>
      <c r="P7" s="35"/>
      <c r="Q7" s="39"/>
      <c r="R7" s="40"/>
      <c r="S7" s="40"/>
      <c r="T7" s="36"/>
      <c r="U7" s="36"/>
      <c r="V7" s="36"/>
      <c r="W7" s="37"/>
      <c r="X7" s="38"/>
      <c r="Y7" s="36"/>
    </row>
    <row r="8" spans="1:25" s="5" customFormat="1" ht="12.75" x14ac:dyDescent="0.2">
      <c r="A8" s="14"/>
      <c r="E8" s="7"/>
      <c r="F8" s="8"/>
      <c r="H8" s="15"/>
      <c r="I8" s="7"/>
      <c r="J8" s="16"/>
      <c r="K8" s="17"/>
      <c r="L8" s="18"/>
      <c r="M8" s="35"/>
      <c r="N8" s="35"/>
      <c r="O8" s="35"/>
      <c r="P8" s="35"/>
      <c r="Q8" s="39"/>
      <c r="R8" s="40"/>
      <c r="S8" s="40"/>
      <c r="T8" s="36"/>
      <c r="U8" s="36"/>
      <c r="V8" s="36"/>
      <c r="W8" s="36"/>
      <c r="X8" s="36"/>
      <c r="Y8" s="36"/>
    </row>
    <row r="9" spans="1:25" s="5" customFormat="1" ht="12.75" x14ac:dyDescent="0.2">
      <c r="E9" s="7"/>
      <c r="F9" s="15"/>
      <c r="H9" s="15"/>
      <c r="I9" s="7"/>
      <c r="J9" s="17"/>
      <c r="K9" s="17"/>
      <c r="L9" s="18"/>
      <c r="M9" s="35"/>
      <c r="N9" s="35"/>
      <c r="O9" s="35"/>
      <c r="P9" s="35"/>
      <c r="Q9" s="39"/>
      <c r="R9" s="40"/>
      <c r="S9" s="40"/>
      <c r="T9" s="36"/>
      <c r="U9" s="36"/>
      <c r="V9" s="36"/>
      <c r="W9" s="36"/>
      <c r="X9" s="36"/>
      <c r="Y9" s="36"/>
    </row>
    <row r="10" spans="1:25" s="5" customFormat="1" ht="12.75" x14ac:dyDescent="0.2">
      <c r="E10" s="7"/>
      <c r="F10" s="15"/>
      <c r="H10" s="15"/>
      <c r="I10" s="7"/>
      <c r="J10" s="8"/>
      <c r="K10" s="15"/>
      <c r="L10" s="18"/>
      <c r="M10" s="35"/>
      <c r="N10" s="35"/>
      <c r="O10" s="35"/>
      <c r="P10" s="35"/>
      <c r="Q10" s="39"/>
      <c r="R10" s="40"/>
      <c r="S10" s="40"/>
      <c r="T10" s="36"/>
      <c r="U10" s="36"/>
      <c r="V10" s="36"/>
      <c r="W10" s="36"/>
      <c r="X10" s="36"/>
      <c r="Y10" s="36"/>
    </row>
    <row r="11" spans="1:25" s="5" customFormat="1" ht="12.75" x14ac:dyDescent="0.2">
      <c r="E11" s="7"/>
      <c r="F11" s="15"/>
      <c r="I11" s="19"/>
      <c r="J11" s="8"/>
      <c r="M11" s="35"/>
      <c r="N11" s="35"/>
      <c r="O11" s="35"/>
      <c r="P11" s="35"/>
      <c r="Q11" s="35"/>
      <c r="R11" s="35"/>
      <c r="S11" s="35"/>
      <c r="T11" s="36"/>
      <c r="U11" s="36"/>
      <c r="V11" s="36"/>
      <c r="W11" s="36"/>
      <c r="X11" s="36"/>
      <c r="Y11" s="36"/>
    </row>
    <row r="12" spans="1:25" x14ac:dyDescent="0.25">
      <c r="C12" s="21" t="str">
        <f>G4</f>
        <v>IMPORTANT INFORMATION</v>
      </c>
      <c r="M12" s="35"/>
      <c r="N12" s="35"/>
      <c r="O12" s="35"/>
      <c r="P12" s="35"/>
      <c r="Q12" s="41"/>
      <c r="R12" s="41"/>
      <c r="S12" s="41"/>
    </row>
    <row r="13" spans="1:25" s="5" customFormat="1" ht="12.75" x14ac:dyDescent="0.2">
      <c r="M13" s="35"/>
      <c r="N13" s="35"/>
      <c r="O13" s="35"/>
      <c r="P13" s="35"/>
      <c r="Q13" s="35"/>
      <c r="R13" s="35"/>
      <c r="S13" s="35"/>
      <c r="T13" s="36"/>
      <c r="U13" s="36"/>
      <c r="V13" s="36"/>
      <c r="W13" s="36"/>
      <c r="X13" s="36"/>
      <c r="Y13" s="36"/>
    </row>
    <row r="14" spans="1:25" s="5" customFormat="1" ht="12.75" x14ac:dyDescent="0.2">
      <c r="B14" s="22" t="s">
        <v>30</v>
      </c>
      <c r="M14" s="35"/>
      <c r="N14" s="35"/>
      <c r="O14" s="35"/>
      <c r="P14" s="35"/>
      <c r="Q14" s="35"/>
      <c r="R14" s="35"/>
      <c r="S14" s="35"/>
      <c r="T14" s="36"/>
      <c r="U14" s="36"/>
      <c r="V14" s="36"/>
      <c r="W14" s="36"/>
      <c r="X14" s="36"/>
      <c r="Y14" s="36"/>
    </row>
    <row r="15" spans="1:25" s="5" customFormat="1" ht="12.75" x14ac:dyDescent="0.2">
      <c r="A15" s="23"/>
      <c r="K15" s="23"/>
      <c r="M15" s="39"/>
      <c r="N15" s="39"/>
      <c r="O15" s="39"/>
      <c r="P15" s="39"/>
      <c r="Q15" s="39"/>
      <c r="R15" s="40"/>
      <c r="S15" s="40"/>
      <c r="T15" s="36"/>
      <c r="U15" s="36"/>
      <c r="V15" s="36"/>
      <c r="W15" s="36"/>
      <c r="X15" s="36"/>
      <c r="Y15" s="36"/>
    </row>
    <row r="16" spans="1:25" s="5" customFormat="1" ht="12.75" customHeight="1" x14ac:dyDescent="0.2">
      <c r="B16" s="63" t="s">
        <v>36</v>
      </c>
      <c r="C16" s="63"/>
      <c r="D16" s="63"/>
      <c r="E16" s="63"/>
      <c r="F16" s="63"/>
      <c r="G16" s="63"/>
      <c r="H16" s="63"/>
      <c r="I16" s="63"/>
      <c r="J16" s="63"/>
      <c r="M16" s="39"/>
      <c r="N16" s="39"/>
      <c r="O16" s="39"/>
      <c r="P16" s="39"/>
      <c r="Q16" s="39"/>
      <c r="R16" s="40"/>
      <c r="S16" s="40"/>
      <c r="T16" s="36"/>
      <c r="U16" s="36"/>
      <c r="V16" s="36"/>
      <c r="W16" s="36"/>
      <c r="X16" s="36"/>
      <c r="Y16" s="36"/>
    </row>
    <row r="17" spans="1:25" s="5" customFormat="1" ht="12.75" x14ac:dyDescent="0.2">
      <c r="B17" s="63"/>
      <c r="C17" s="63"/>
      <c r="D17" s="63"/>
      <c r="E17" s="63"/>
      <c r="F17" s="63"/>
      <c r="G17" s="63"/>
      <c r="H17" s="63"/>
      <c r="I17" s="63"/>
      <c r="J17" s="63"/>
      <c r="M17" s="39"/>
      <c r="N17" s="39"/>
      <c r="O17" s="39"/>
      <c r="P17" s="39"/>
      <c r="Q17" s="39"/>
      <c r="R17" s="40"/>
      <c r="S17" s="40"/>
      <c r="T17" s="36"/>
      <c r="U17" s="36"/>
      <c r="V17" s="36"/>
      <c r="W17" s="36"/>
      <c r="X17" s="36"/>
      <c r="Y17" s="36"/>
    </row>
    <row r="18" spans="1:25" s="5" customFormat="1" ht="12.75" x14ac:dyDescent="0.2">
      <c r="B18" s="63"/>
      <c r="C18" s="63"/>
      <c r="D18" s="63"/>
      <c r="E18" s="63"/>
      <c r="F18" s="63"/>
      <c r="G18" s="63"/>
      <c r="H18" s="63"/>
      <c r="I18" s="63"/>
      <c r="J18" s="63"/>
      <c r="M18" s="39"/>
      <c r="N18" s="39"/>
      <c r="O18" s="39"/>
      <c r="P18" s="39"/>
      <c r="Q18" s="39"/>
      <c r="R18" s="40"/>
      <c r="S18" s="40"/>
      <c r="T18" s="36"/>
      <c r="U18" s="36"/>
      <c r="V18" s="36"/>
      <c r="W18" s="36"/>
      <c r="X18" s="36"/>
      <c r="Y18" s="36"/>
    </row>
    <row r="19" spans="1:25" s="5" customFormat="1" ht="12.75" x14ac:dyDescent="0.2">
      <c r="B19" s="63"/>
      <c r="C19" s="63"/>
      <c r="D19" s="63"/>
      <c r="E19" s="63"/>
      <c r="F19" s="63"/>
      <c r="G19" s="63"/>
      <c r="H19" s="63"/>
      <c r="I19" s="63"/>
      <c r="J19" s="63"/>
      <c r="M19" s="39"/>
      <c r="N19" s="39"/>
      <c r="O19" s="39"/>
      <c r="P19" s="39"/>
      <c r="Q19" s="39"/>
      <c r="R19" s="40"/>
      <c r="S19" s="40"/>
      <c r="T19" s="36"/>
      <c r="U19" s="36"/>
      <c r="V19" s="36"/>
      <c r="W19" s="36"/>
      <c r="X19" s="36"/>
      <c r="Y19" s="36"/>
    </row>
    <row r="20" spans="1:25" s="5" customFormat="1" ht="12.75" customHeight="1" x14ac:dyDescent="0.2">
      <c r="A20" s="23"/>
      <c r="B20" s="24" t="s">
        <v>34</v>
      </c>
      <c r="C20" s="23"/>
      <c r="D20" s="23"/>
      <c r="E20" s="23"/>
      <c r="F20" s="23"/>
      <c r="G20" s="23"/>
      <c r="H20" s="23"/>
      <c r="I20" s="23"/>
      <c r="J20" s="23"/>
      <c r="K20" s="23"/>
      <c r="M20" s="39"/>
      <c r="N20" s="39"/>
      <c r="O20" s="39"/>
      <c r="P20" s="39"/>
      <c r="Q20" s="39"/>
      <c r="R20" s="40"/>
      <c r="S20" s="40"/>
      <c r="T20" s="36"/>
      <c r="U20" s="36"/>
      <c r="V20" s="36"/>
      <c r="W20" s="36"/>
      <c r="X20" s="36"/>
      <c r="Y20" s="36"/>
    </row>
    <row r="21" spans="1:25" s="5" customFormat="1" ht="12.75" x14ac:dyDescent="0.2">
      <c r="A21" s="23"/>
      <c r="B21" s="24"/>
      <c r="C21" s="23"/>
      <c r="D21" s="23"/>
      <c r="E21" s="23"/>
      <c r="F21" s="23"/>
      <c r="G21" s="23"/>
      <c r="H21" s="23"/>
      <c r="I21" s="23"/>
      <c r="J21" s="23"/>
      <c r="K21" s="23"/>
      <c r="M21" s="39"/>
      <c r="N21" s="39"/>
      <c r="O21" s="39"/>
      <c r="P21" s="39"/>
      <c r="Q21" s="39"/>
      <c r="R21" s="40"/>
      <c r="S21" s="40"/>
      <c r="T21" s="36"/>
      <c r="U21" s="36"/>
      <c r="V21" s="36"/>
      <c r="W21" s="36"/>
      <c r="X21" s="36"/>
      <c r="Y21" s="36"/>
    </row>
    <row r="22" spans="1:25" s="5" customFormat="1" ht="12.75" x14ac:dyDescent="0.2">
      <c r="A22" s="23"/>
      <c r="B22" s="63" t="s">
        <v>37</v>
      </c>
      <c r="C22" s="63"/>
      <c r="D22" s="63"/>
      <c r="E22" s="63"/>
      <c r="F22" s="63"/>
      <c r="G22" s="63"/>
      <c r="H22" s="63"/>
      <c r="I22" s="63"/>
      <c r="J22" s="63"/>
      <c r="K22" s="23"/>
      <c r="M22" s="39"/>
      <c r="N22" s="39"/>
      <c r="O22" s="39"/>
      <c r="P22" s="39"/>
      <c r="Q22" s="39"/>
      <c r="R22" s="40"/>
      <c r="S22" s="40"/>
      <c r="T22" s="36"/>
      <c r="U22" s="36"/>
      <c r="V22" s="36"/>
      <c r="W22" s="36"/>
      <c r="X22" s="36"/>
      <c r="Y22" s="36"/>
    </row>
    <row r="23" spans="1:25" s="5" customFormat="1" ht="12.75" x14ac:dyDescent="0.2">
      <c r="A23" s="23"/>
      <c r="B23" s="63"/>
      <c r="C23" s="63"/>
      <c r="D23" s="63"/>
      <c r="E23" s="63"/>
      <c r="F23" s="63"/>
      <c r="G23" s="63"/>
      <c r="H23" s="63"/>
      <c r="I23" s="63"/>
      <c r="J23" s="63"/>
      <c r="K23" s="23"/>
      <c r="M23" s="39"/>
      <c r="N23" s="39"/>
      <c r="O23" s="39"/>
      <c r="P23" s="39"/>
      <c r="Q23" s="39"/>
      <c r="R23" s="40"/>
      <c r="S23" s="43"/>
      <c r="T23" s="36"/>
      <c r="U23" s="36"/>
      <c r="V23" s="36"/>
      <c r="W23" s="36"/>
      <c r="X23" s="36"/>
      <c r="Y23" s="36"/>
    </row>
    <row r="24" spans="1:25" s="5" customFormat="1" ht="12.75" x14ac:dyDescent="0.2">
      <c r="A24" s="23"/>
      <c r="B24" s="63"/>
      <c r="C24" s="63"/>
      <c r="D24" s="63"/>
      <c r="E24" s="63"/>
      <c r="F24" s="63"/>
      <c r="G24" s="63"/>
      <c r="H24" s="63"/>
      <c r="I24" s="63"/>
      <c r="J24" s="63"/>
      <c r="K24" s="23"/>
      <c r="M24" s="39"/>
      <c r="N24" s="39"/>
      <c r="O24" s="39"/>
      <c r="P24" s="39"/>
      <c r="Q24" s="39"/>
      <c r="R24" s="40"/>
      <c r="S24" s="43"/>
      <c r="T24" s="36"/>
      <c r="U24" s="36"/>
      <c r="V24" s="36"/>
      <c r="W24" s="36"/>
      <c r="X24" s="36"/>
      <c r="Y24" s="36"/>
    </row>
    <row r="25" spans="1:25" s="5" customFormat="1" ht="12.75" customHeight="1" x14ac:dyDescent="0.2">
      <c r="A25" s="23"/>
      <c r="B25" s="45"/>
      <c r="C25" s="45"/>
      <c r="D25" s="45"/>
      <c r="E25" s="45"/>
      <c r="F25" s="47" t="s">
        <v>48</v>
      </c>
      <c r="G25" s="45"/>
      <c r="H25" s="45"/>
      <c r="I25" s="45"/>
      <c r="J25" s="45"/>
      <c r="K25" s="23"/>
      <c r="M25" s="39"/>
      <c r="N25" s="39"/>
      <c r="O25" s="39"/>
      <c r="P25" s="39"/>
      <c r="Q25" s="39"/>
      <c r="R25" s="40"/>
      <c r="S25" s="40"/>
      <c r="T25" s="36"/>
      <c r="U25" s="36"/>
      <c r="V25" s="36"/>
      <c r="W25" s="36"/>
      <c r="X25" s="36"/>
      <c r="Y25" s="36"/>
    </row>
    <row r="26" spans="1:25" s="5" customFormat="1" ht="12.75" x14ac:dyDescent="0.2">
      <c r="A26" s="23"/>
      <c r="B26" s="63" t="s">
        <v>38</v>
      </c>
      <c r="C26" s="63"/>
      <c r="D26" s="63"/>
      <c r="E26" s="63"/>
      <c r="F26" s="63"/>
      <c r="G26" s="63"/>
      <c r="H26" s="63"/>
      <c r="I26" s="63"/>
      <c r="J26" s="63"/>
      <c r="K26" s="23"/>
      <c r="M26" s="39"/>
      <c r="N26" s="39"/>
      <c r="O26" s="39"/>
      <c r="P26" s="39"/>
      <c r="Q26" s="39"/>
      <c r="R26" s="40"/>
      <c r="S26" s="40"/>
      <c r="T26" s="36"/>
      <c r="U26" s="36"/>
      <c r="V26" s="36"/>
      <c r="W26" s="36"/>
      <c r="X26" s="36"/>
      <c r="Y26" s="36"/>
    </row>
    <row r="27" spans="1:25" s="5" customFormat="1" ht="12.75" x14ac:dyDescent="0.2">
      <c r="A27" s="23"/>
      <c r="B27" s="63"/>
      <c r="C27" s="63"/>
      <c r="D27" s="63"/>
      <c r="E27" s="63"/>
      <c r="F27" s="63"/>
      <c r="G27" s="63"/>
      <c r="H27" s="63"/>
      <c r="I27" s="63"/>
      <c r="J27" s="63"/>
      <c r="K27" s="23"/>
      <c r="M27" s="39"/>
      <c r="N27" s="39"/>
      <c r="O27" s="39"/>
      <c r="P27" s="39"/>
      <c r="Q27" s="39"/>
      <c r="R27" s="40"/>
      <c r="S27" s="40"/>
      <c r="T27" s="36"/>
      <c r="U27" s="36"/>
      <c r="V27" s="36"/>
      <c r="W27" s="36"/>
      <c r="X27" s="36"/>
      <c r="Y27" s="36"/>
    </row>
    <row r="28" spans="1:25" s="5" customFormat="1" ht="12.75" x14ac:dyDescent="0.2">
      <c r="A28" s="23"/>
      <c r="B28" s="45"/>
      <c r="C28" s="45"/>
      <c r="D28" s="45"/>
      <c r="E28" s="45"/>
      <c r="F28" s="45"/>
      <c r="G28" s="45"/>
      <c r="H28" s="45"/>
      <c r="I28" s="45"/>
      <c r="J28" s="45"/>
      <c r="K28" s="23"/>
      <c r="M28" s="39"/>
      <c r="N28" s="39"/>
      <c r="O28" s="39"/>
      <c r="P28" s="39"/>
      <c r="Q28" s="39"/>
      <c r="R28" s="40"/>
      <c r="S28" s="40"/>
      <c r="T28" s="36"/>
      <c r="U28" s="36"/>
      <c r="V28" s="36"/>
      <c r="W28" s="36"/>
      <c r="X28" s="36"/>
      <c r="Y28" s="36"/>
    </row>
    <row r="29" spans="1:25" s="5" customFormat="1" ht="12.75" x14ac:dyDescent="0.2">
      <c r="A29" s="23"/>
      <c r="B29" s="63" t="s">
        <v>39</v>
      </c>
      <c r="C29" s="63"/>
      <c r="D29" s="63"/>
      <c r="E29" s="63"/>
      <c r="F29" s="63"/>
      <c r="G29" s="63"/>
      <c r="H29" s="63"/>
      <c r="I29" s="63"/>
      <c r="J29" s="63"/>
      <c r="K29" s="23"/>
      <c r="M29" s="39"/>
      <c r="N29" s="39"/>
      <c r="O29" s="39"/>
      <c r="P29" s="39"/>
      <c r="Q29" s="39"/>
      <c r="R29" s="40"/>
      <c r="S29" s="40"/>
      <c r="T29" s="36"/>
      <c r="U29" s="36"/>
      <c r="V29" s="36"/>
      <c r="W29" s="36"/>
      <c r="X29" s="36"/>
      <c r="Y29" s="36"/>
    </row>
    <row r="30" spans="1:25" s="5" customFormat="1" ht="12.75" x14ac:dyDescent="0.2">
      <c r="A30" s="23"/>
      <c r="B30" s="63"/>
      <c r="C30" s="63"/>
      <c r="D30" s="63"/>
      <c r="E30" s="63"/>
      <c r="F30" s="63"/>
      <c r="G30" s="63"/>
      <c r="H30" s="63"/>
      <c r="I30" s="63"/>
      <c r="J30" s="63"/>
      <c r="K30" s="23"/>
      <c r="M30" s="39"/>
      <c r="N30" s="39"/>
      <c r="O30" s="39"/>
      <c r="P30" s="39"/>
      <c r="Q30" s="39"/>
      <c r="R30" s="40"/>
      <c r="S30" s="40"/>
      <c r="T30" s="36"/>
      <c r="U30" s="36"/>
      <c r="V30" s="36"/>
      <c r="W30" s="36"/>
      <c r="X30" s="36"/>
      <c r="Y30" s="36"/>
    </row>
    <row r="31" spans="1:25" s="5" customFormat="1" ht="12.75" customHeight="1" x14ac:dyDescent="0.2">
      <c r="A31" s="23"/>
      <c r="B31" s="63"/>
      <c r="C31" s="63"/>
      <c r="D31" s="63"/>
      <c r="E31" s="63"/>
      <c r="F31" s="63"/>
      <c r="G31" s="63"/>
      <c r="H31" s="63"/>
      <c r="I31" s="63"/>
      <c r="J31" s="63"/>
      <c r="K31" s="23"/>
      <c r="M31" s="39"/>
      <c r="N31" s="39"/>
      <c r="O31" s="39"/>
      <c r="P31" s="39"/>
      <c r="Q31" s="39"/>
      <c r="R31" s="40"/>
      <c r="S31" s="40"/>
      <c r="T31" s="36"/>
      <c r="U31" s="36"/>
      <c r="V31" s="36"/>
      <c r="W31" s="36"/>
      <c r="X31" s="36"/>
      <c r="Y31" s="36"/>
    </row>
    <row r="32" spans="1:25" s="5" customFormat="1" ht="12.75" x14ac:dyDescent="0.2">
      <c r="A32" s="23"/>
      <c r="B32" s="63"/>
      <c r="C32" s="63"/>
      <c r="D32" s="63"/>
      <c r="E32" s="63"/>
      <c r="F32" s="63"/>
      <c r="G32" s="63"/>
      <c r="H32" s="63"/>
      <c r="I32" s="63"/>
      <c r="J32" s="63"/>
      <c r="K32" s="23"/>
      <c r="M32" s="39"/>
      <c r="N32" s="39"/>
      <c r="O32" s="39"/>
      <c r="P32" s="39"/>
      <c r="Q32" s="39"/>
      <c r="R32" s="40"/>
      <c r="S32" s="40"/>
      <c r="T32" s="36"/>
      <c r="U32" s="36"/>
      <c r="V32" s="36"/>
      <c r="W32" s="36"/>
      <c r="X32" s="36"/>
      <c r="Y32" s="36"/>
    </row>
    <row r="33" spans="1:25" s="5" customFormat="1" ht="12.75" customHeight="1" x14ac:dyDescent="0.2">
      <c r="A33" s="23"/>
      <c r="B33" s="63"/>
      <c r="C33" s="63"/>
      <c r="D33" s="63"/>
      <c r="E33" s="63"/>
      <c r="F33" s="63"/>
      <c r="G33" s="63"/>
      <c r="H33" s="63"/>
      <c r="I33" s="63"/>
      <c r="J33" s="63"/>
      <c r="K33" s="23"/>
      <c r="M33" s="39"/>
      <c r="N33" s="39"/>
      <c r="O33" s="39"/>
      <c r="P33" s="39"/>
      <c r="Q33" s="39"/>
      <c r="R33" s="40"/>
      <c r="S33" s="40"/>
      <c r="T33" s="36"/>
      <c r="U33" s="36"/>
      <c r="V33" s="36"/>
      <c r="W33" s="36"/>
      <c r="X33" s="36"/>
      <c r="Y33" s="36"/>
    </row>
    <row r="34" spans="1:25" s="5" customFormat="1" ht="12.75" x14ac:dyDescent="0.2">
      <c r="A34" s="23"/>
      <c r="B34" s="45"/>
      <c r="C34" s="45"/>
      <c r="D34" s="65" t="s">
        <v>31</v>
      </c>
      <c r="E34" s="65"/>
      <c r="F34" s="65"/>
      <c r="G34" s="65"/>
      <c r="H34" s="65"/>
      <c r="I34" s="45"/>
      <c r="J34" s="45"/>
      <c r="K34" s="23"/>
      <c r="M34" s="39"/>
      <c r="N34" s="39"/>
      <c r="O34" s="39"/>
      <c r="P34" s="39"/>
      <c r="Q34" s="39"/>
      <c r="R34" s="40"/>
      <c r="S34" s="43"/>
      <c r="T34" s="36"/>
      <c r="U34" s="36"/>
      <c r="V34" s="36"/>
      <c r="W34" s="36"/>
      <c r="X34" s="36"/>
      <c r="Y34" s="36"/>
    </row>
    <row r="35" spans="1:25" s="5" customFormat="1" ht="12.75" x14ac:dyDescent="0.2">
      <c r="A35" s="23"/>
      <c r="B35" s="23"/>
      <c r="C35" s="23"/>
      <c r="I35" s="23"/>
      <c r="J35" s="23"/>
      <c r="K35" s="23"/>
      <c r="M35" s="39"/>
      <c r="N35" s="39"/>
      <c r="O35" s="39"/>
      <c r="P35" s="39"/>
      <c r="Q35" s="39"/>
      <c r="R35" s="40"/>
      <c r="S35" s="43"/>
      <c r="T35" s="36"/>
      <c r="U35" s="36"/>
      <c r="V35" s="36"/>
      <c r="W35" s="36"/>
      <c r="X35" s="36"/>
      <c r="Y35" s="36"/>
    </row>
    <row r="36" spans="1:25" s="5" customFormat="1" ht="12.75" customHeight="1" x14ac:dyDescent="0.2">
      <c r="A36" s="23"/>
      <c r="B36" s="24" t="s">
        <v>32</v>
      </c>
      <c r="C36" s="23"/>
      <c r="D36" s="23"/>
      <c r="E36" s="23"/>
      <c r="F36" s="44"/>
      <c r="G36" s="23"/>
      <c r="H36" s="23"/>
      <c r="I36" s="23"/>
      <c r="J36" s="23"/>
      <c r="K36" s="23"/>
      <c r="M36" s="39"/>
      <c r="N36" s="39"/>
      <c r="O36" s="39"/>
      <c r="P36" s="39"/>
      <c r="Q36" s="39"/>
      <c r="R36" s="40"/>
      <c r="S36" s="40"/>
      <c r="T36" s="36"/>
      <c r="U36" s="36"/>
      <c r="V36" s="36"/>
      <c r="W36" s="36"/>
      <c r="X36" s="36"/>
      <c r="Y36" s="36"/>
    </row>
    <row r="37" spans="1:25" s="5" customFormat="1" ht="12.75" x14ac:dyDescent="0.2">
      <c r="A37" s="23"/>
      <c r="B37" s="24"/>
      <c r="C37" s="23"/>
      <c r="D37" s="23"/>
      <c r="E37" s="23"/>
      <c r="F37" s="44"/>
      <c r="G37" s="23"/>
      <c r="H37" s="23"/>
      <c r="I37" s="23"/>
      <c r="J37" s="23"/>
      <c r="K37" s="23"/>
      <c r="M37" s="39"/>
      <c r="N37" s="39"/>
      <c r="O37" s="39"/>
      <c r="P37" s="39"/>
      <c r="Q37" s="39"/>
      <c r="R37" s="40"/>
      <c r="S37" s="40"/>
      <c r="T37" s="36"/>
      <c r="U37" s="36"/>
      <c r="V37" s="36"/>
      <c r="W37" s="36"/>
      <c r="X37" s="36"/>
      <c r="Y37" s="36"/>
    </row>
    <row r="38" spans="1:25" s="5" customFormat="1" ht="12.75" x14ac:dyDescent="0.2">
      <c r="A38" s="23"/>
      <c r="B38" s="63" t="s">
        <v>40</v>
      </c>
      <c r="C38" s="63"/>
      <c r="D38" s="63"/>
      <c r="E38" s="63"/>
      <c r="F38" s="63"/>
      <c r="G38" s="63"/>
      <c r="H38" s="63"/>
      <c r="I38" s="63"/>
      <c r="J38" s="63"/>
      <c r="K38" s="23"/>
      <c r="M38" s="39"/>
      <c r="N38" s="39"/>
      <c r="O38" s="39"/>
      <c r="P38" s="39"/>
      <c r="Q38" s="39"/>
      <c r="R38" s="40"/>
      <c r="S38" s="40"/>
      <c r="T38" s="36"/>
      <c r="U38" s="36"/>
      <c r="V38" s="36"/>
      <c r="W38" s="36"/>
      <c r="X38" s="36"/>
      <c r="Y38" s="36"/>
    </row>
    <row r="39" spans="1:25" s="5" customFormat="1" ht="12.75" x14ac:dyDescent="0.2">
      <c r="A39" s="23"/>
      <c r="B39" s="63"/>
      <c r="C39" s="63"/>
      <c r="D39" s="63"/>
      <c r="E39" s="63"/>
      <c r="F39" s="63"/>
      <c r="G39" s="63"/>
      <c r="H39" s="63"/>
      <c r="I39" s="63"/>
      <c r="J39" s="63"/>
      <c r="K39" s="23"/>
      <c r="M39" s="39"/>
      <c r="N39" s="39"/>
      <c r="O39" s="39"/>
      <c r="P39" s="39"/>
      <c r="Q39" s="39"/>
      <c r="R39" s="40"/>
      <c r="S39" s="40"/>
      <c r="T39" s="36"/>
      <c r="U39" s="36"/>
      <c r="V39" s="36"/>
      <c r="W39" s="36"/>
      <c r="X39" s="36"/>
      <c r="Y39" s="36"/>
    </row>
    <row r="40" spans="1:25" s="5" customFormat="1" ht="12.75" x14ac:dyDescent="0.2">
      <c r="A40" s="23"/>
      <c r="B40" s="45"/>
      <c r="C40" s="45"/>
      <c r="D40" s="45"/>
      <c r="E40" s="45"/>
      <c r="F40" s="45"/>
      <c r="G40" s="45"/>
      <c r="H40" s="45"/>
      <c r="I40" s="45"/>
      <c r="J40" s="45"/>
      <c r="K40" s="23"/>
      <c r="M40" s="39"/>
      <c r="N40" s="39"/>
      <c r="O40" s="39"/>
      <c r="P40" s="39"/>
      <c r="Q40" s="39"/>
      <c r="R40" s="40"/>
      <c r="S40" s="40"/>
      <c r="T40" s="36"/>
      <c r="U40" s="36"/>
      <c r="V40" s="36"/>
      <c r="W40" s="36"/>
      <c r="X40" s="36"/>
      <c r="Y40" s="36"/>
    </row>
    <row r="41" spans="1:25" s="5" customFormat="1" ht="12.75" x14ac:dyDescent="0.2">
      <c r="A41" s="23"/>
      <c r="B41" s="63" t="s">
        <v>41</v>
      </c>
      <c r="C41" s="63"/>
      <c r="D41" s="63"/>
      <c r="E41" s="63"/>
      <c r="F41" s="63"/>
      <c r="G41" s="63"/>
      <c r="H41" s="63"/>
      <c r="I41" s="63"/>
      <c r="J41" s="63"/>
      <c r="K41" s="23"/>
      <c r="M41" s="39"/>
      <c r="N41" s="39"/>
      <c r="O41" s="39"/>
      <c r="P41" s="39"/>
      <c r="Q41" s="39"/>
      <c r="R41" s="40"/>
      <c r="S41" s="40"/>
      <c r="T41" s="36"/>
      <c r="U41" s="36"/>
      <c r="V41" s="36"/>
      <c r="W41" s="36"/>
      <c r="X41" s="36"/>
      <c r="Y41" s="36"/>
    </row>
    <row r="42" spans="1:25" s="5" customFormat="1" ht="12.75" x14ac:dyDescent="0.2">
      <c r="A42" s="23"/>
      <c r="B42" s="63"/>
      <c r="C42" s="63"/>
      <c r="D42" s="63"/>
      <c r="E42" s="63"/>
      <c r="F42" s="63"/>
      <c r="G42" s="63"/>
      <c r="H42" s="63"/>
      <c r="I42" s="63"/>
      <c r="J42" s="63"/>
      <c r="K42" s="23"/>
      <c r="M42" s="39"/>
      <c r="N42" s="39"/>
      <c r="O42" s="39"/>
      <c r="P42" s="39"/>
      <c r="Q42" s="39"/>
      <c r="R42" s="40"/>
      <c r="S42" s="40"/>
      <c r="T42" s="36"/>
      <c r="U42" s="36"/>
      <c r="V42" s="36"/>
      <c r="W42" s="36"/>
      <c r="X42" s="36"/>
      <c r="Y42" s="36"/>
    </row>
    <row r="43" spans="1:25" s="5" customFormat="1" ht="12.75" x14ac:dyDescent="0.2">
      <c r="A43" s="23"/>
      <c r="B43" s="63"/>
      <c r="C43" s="63"/>
      <c r="D43" s="63"/>
      <c r="E43" s="63"/>
      <c r="F43" s="63"/>
      <c r="G43" s="63"/>
      <c r="H43" s="63"/>
      <c r="I43" s="63"/>
      <c r="J43" s="63"/>
      <c r="K43" s="23"/>
      <c r="M43" s="39"/>
      <c r="N43" s="39"/>
      <c r="O43" s="39"/>
      <c r="P43" s="39"/>
      <c r="Q43" s="39"/>
      <c r="R43" s="40"/>
      <c r="S43" s="40"/>
      <c r="T43" s="36"/>
      <c r="U43" s="36"/>
      <c r="V43" s="36"/>
      <c r="W43" s="36"/>
      <c r="X43" s="36"/>
      <c r="Y43" s="36"/>
    </row>
    <row r="44" spans="1:25" s="5" customFormat="1" ht="12.75" x14ac:dyDescent="0.2">
      <c r="A44" s="23"/>
      <c r="B44" s="45"/>
      <c r="C44" s="45"/>
      <c r="D44" s="45"/>
      <c r="E44" s="45"/>
      <c r="F44" s="45"/>
      <c r="G44" s="45"/>
      <c r="H44" s="45"/>
      <c r="I44" s="45"/>
      <c r="J44" s="45"/>
      <c r="K44" s="23"/>
      <c r="M44" s="39"/>
      <c r="N44" s="39"/>
      <c r="O44" s="39"/>
      <c r="P44" s="39"/>
      <c r="Q44" s="39"/>
      <c r="R44" s="40"/>
      <c r="S44" s="40"/>
      <c r="T44" s="36"/>
      <c r="U44" s="36"/>
      <c r="V44" s="36"/>
      <c r="W44" s="36"/>
      <c r="X44" s="36"/>
      <c r="Y44" s="36"/>
    </row>
    <row r="45" spans="1:25" s="5" customFormat="1" ht="12.75" customHeight="1" x14ac:dyDescent="0.2">
      <c r="A45" s="23"/>
      <c r="B45" s="63" t="s">
        <v>35</v>
      </c>
      <c r="C45" s="63"/>
      <c r="D45" s="63"/>
      <c r="E45" s="63"/>
      <c r="F45" s="63"/>
      <c r="G45" s="63"/>
      <c r="H45" s="63"/>
      <c r="I45" s="63"/>
      <c r="J45" s="63"/>
      <c r="K45" s="23"/>
      <c r="M45" s="39"/>
      <c r="N45" s="39"/>
      <c r="O45" s="39"/>
      <c r="P45" s="39"/>
      <c r="Q45" s="39"/>
      <c r="R45" s="40"/>
      <c r="S45" s="40"/>
      <c r="T45" s="36"/>
      <c r="U45" s="36"/>
      <c r="V45" s="36"/>
      <c r="W45" s="36"/>
      <c r="X45" s="36"/>
      <c r="Y45" s="36"/>
    </row>
    <row r="46" spans="1:25" s="5" customFormat="1" ht="12.75" x14ac:dyDescent="0.2">
      <c r="A46" s="23"/>
      <c r="B46" s="63"/>
      <c r="C46" s="63"/>
      <c r="D46" s="63"/>
      <c r="E46" s="63"/>
      <c r="F46" s="63"/>
      <c r="G46" s="63"/>
      <c r="H46" s="63"/>
      <c r="I46" s="63"/>
      <c r="J46" s="63"/>
      <c r="K46" s="23"/>
      <c r="M46" s="39"/>
      <c r="N46" s="39"/>
      <c r="O46" s="39"/>
      <c r="P46" s="39"/>
      <c r="Q46" s="39"/>
      <c r="R46" s="40"/>
      <c r="S46" s="40"/>
      <c r="T46" s="36"/>
      <c r="U46" s="36"/>
      <c r="V46" s="36"/>
      <c r="W46" s="36"/>
      <c r="X46" s="36"/>
      <c r="Y46" s="36"/>
    </row>
    <row r="47" spans="1:25" s="5" customFormat="1" ht="12.75" x14ac:dyDescent="0.2">
      <c r="A47" s="23"/>
      <c r="B47" s="63"/>
      <c r="C47" s="63"/>
      <c r="D47" s="63"/>
      <c r="E47" s="63"/>
      <c r="F47" s="63"/>
      <c r="G47" s="63"/>
      <c r="H47" s="63"/>
      <c r="I47" s="63"/>
      <c r="J47" s="63"/>
      <c r="K47" s="23"/>
      <c r="M47" s="39"/>
      <c r="N47" s="39"/>
      <c r="O47" s="39"/>
      <c r="P47" s="39"/>
      <c r="Q47" s="39"/>
      <c r="R47" s="40"/>
      <c r="S47" s="40"/>
      <c r="T47" s="36"/>
      <c r="U47" s="36"/>
      <c r="V47" s="36"/>
      <c r="W47" s="36"/>
      <c r="X47" s="36"/>
      <c r="Y47" s="36"/>
    </row>
    <row r="48" spans="1:25" s="5" customFormat="1" ht="12.75" customHeight="1" x14ac:dyDescent="0.2">
      <c r="A48" s="23"/>
      <c r="B48" s="63"/>
      <c r="C48" s="63"/>
      <c r="D48" s="63"/>
      <c r="E48" s="63"/>
      <c r="F48" s="63"/>
      <c r="G48" s="63"/>
      <c r="H48" s="63"/>
      <c r="I48" s="63"/>
      <c r="J48" s="63"/>
      <c r="K48" s="23"/>
      <c r="M48" s="39"/>
      <c r="N48" s="39"/>
      <c r="O48" s="39"/>
      <c r="P48" s="39"/>
      <c r="Q48" s="39"/>
      <c r="R48" s="40"/>
      <c r="S48" s="40"/>
      <c r="T48" s="36"/>
      <c r="U48" s="36"/>
      <c r="V48" s="36"/>
      <c r="W48" s="36"/>
      <c r="X48" s="36"/>
      <c r="Y48" s="36"/>
    </row>
    <row r="49" spans="1:25" s="5" customFormat="1" ht="12.75" x14ac:dyDescent="0.2">
      <c r="A49" s="23"/>
      <c r="B49" s="23" t="s">
        <v>42</v>
      </c>
      <c r="C49" s="23"/>
      <c r="D49" s="23"/>
      <c r="E49" s="23"/>
      <c r="F49" s="23"/>
      <c r="G49" s="23"/>
      <c r="H49" s="23"/>
      <c r="I49" s="23"/>
      <c r="J49" s="23"/>
      <c r="K49" s="23"/>
      <c r="M49" s="39"/>
      <c r="N49" s="39"/>
      <c r="O49" s="39"/>
      <c r="P49" s="39"/>
      <c r="Q49" s="39"/>
      <c r="R49" s="40"/>
      <c r="S49" s="40"/>
      <c r="T49" s="36"/>
      <c r="U49" s="36"/>
      <c r="V49" s="36"/>
      <c r="W49" s="36"/>
      <c r="X49" s="36"/>
      <c r="Y49" s="36"/>
    </row>
    <row r="50" spans="1:25" s="5" customFormat="1" ht="12.75" x14ac:dyDescent="0.2">
      <c r="A50" s="23"/>
      <c r="B50" s="23"/>
      <c r="C50" s="23"/>
      <c r="D50" s="23"/>
      <c r="F50" s="47" t="s">
        <v>47</v>
      </c>
      <c r="G50" s="44"/>
      <c r="H50" s="23"/>
      <c r="I50" s="23"/>
      <c r="J50" s="23"/>
      <c r="K50" s="23"/>
      <c r="M50" s="39"/>
      <c r="N50" s="39"/>
      <c r="O50" s="39"/>
      <c r="P50" s="39"/>
      <c r="Q50" s="39"/>
      <c r="R50" s="40"/>
      <c r="S50" s="40"/>
      <c r="T50" s="36"/>
      <c r="U50" s="36"/>
      <c r="V50" s="36"/>
      <c r="W50" s="36"/>
      <c r="X50" s="36"/>
      <c r="Y50" s="36"/>
    </row>
    <row r="51" spans="1:25" s="5" customFormat="1" ht="12.75" x14ac:dyDescent="0.2">
      <c r="A51" s="23"/>
      <c r="B51" s="23"/>
      <c r="C51" s="23"/>
      <c r="D51" s="23"/>
      <c r="E51" s="23"/>
      <c r="F51" s="23"/>
      <c r="G51" s="23"/>
      <c r="H51" s="23"/>
      <c r="I51" s="23"/>
      <c r="J51" s="23"/>
      <c r="K51" s="23"/>
      <c r="M51" s="39"/>
      <c r="N51" s="39"/>
      <c r="O51" s="39"/>
      <c r="P51" s="39"/>
      <c r="Q51" s="39"/>
      <c r="R51" s="40"/>
      <c r="S51" s="40"/>
      <c r="T51" s="36"/>
      <c r="U51" s="36"/>
      <c r="V51" s="36"/>
      <c r="W51" s="36"/>
      <c r="X51" s="36"/>
      <c r="Y51" s="36"/>
    </row>
    <row r="52" spans="1:25" s="5" customFormat="1" ht="12.75" customHeight="1" x14ac:dyDescent="0.2">
      <c r="A52" s="23"/>
      <c r="B52" s="24" t="s">
        <v>43</v>
      </c>
      <c r="C52" s="23"/>
      <c r="D52" s="23"/>
      <c r="E52" s="23"/>
      <c r="F52" s="23"/>
      <c r="G52" s="23"/>
      <c r="H52" s="23"/>
      <c r="I52" s="23"/>
      <c r="J52" s="23"/>
      <c r="K52" s="23"/>
      <c r="M52" s="39"/>
      <c r="N52" s="39"/>
      <c r="O52" s="39"/>
      <c r="P52" s="39"/>
      <c r="Q52" s="39"/>
      <c r="R52" s="40"/>
      <c r="S52" s="40"/>
      <c r="T52" s="36"/>
      <c r="U52" s="36"/>
      <c r="V52" s="36"/>
      <c r="W52" s="36"/>
      <c r="X52" s="36"/>
      <c r="Y52" s="36"/>
    </row>
    <row r="53" spans="1:25" s="5" customFormat="1" ht="12.75" x14ac:dyDescent="0.2">
      <c r="A53" s="23"/>
      <c r="B53" s="23"/>
      <c r="C53" s="23"/>
      <c r="D53" s="23"/>
      <c r="E53" s="23"/>
      <c r="F53" s="23"/>
      <c r="G53" s="23"/>
      <c r="H53" s="23"/>
      <c r="I53" s="23"/>
      <c r="J53" s="23"/>
      <c r="K53" s="23"/>
      <c r="M53" s="39"/>
      <c r="N53" s="39"/>
      <c r="O53" s="39"/>
      <c r="P53" s="39"/>
      <c r="Q53" s="39"/>
      <c r="R53" s="40"/>
      <c r="S53" s="40"/>
      <c r="T53" s="36"/>
      <c r="U53" s="36"/>
      <c r="V53" s="36"/>
      <c r="W53" s="36"/>
      <c r="X53" s="36"/>
      <c r="Y53" s="36"/>
    </row>
    <row r="54" spans="1:25" s="5" customFormat="1" ht="12.75" x14ac:dyDescent="0.2">
      <c r="A54" s="23"/>
      <c r="B54" s="64" t="s">
        <v>44</v>
      </c>
      <c r="C54" s="64"/>
      <c r="D54" s="64"/>
      <c r="E54" s="64"/>
      <c r="F54" s="64"/>
      <c r="G54" s="64"/>
      <c r="H54" s="64"/>
      <c r="I54" s="64"/>
      <c r="J54" s="64"/>
      <c r="K54" s="23"/>
      <c r="M54" s="39"/>
      <c r="N54" s="39"/>
      <c r="O54" s="39"/>
      <c r="P54" s="39"/>
      <c r="Q54" s="39"/>
      <c r="R54" s="40"/>
      <c r="S54" s="40"/>
      <c r="T54" s="36"/>
      <c r="U54" s="36"/>
      <c r="V54" s="36"/>
      <c r="W54" s="36"/>
      <c r="X54" s="36"/>
      <c r="Y54" s="36"/>
    </row>
    <row r="55" spans="1:25" s="5" customFormat="1" ht="12.75" x14ac:dyDescent="0.2">
      <c r="A55" s="23"/>
      <c r="B55" s="64"/>
      <c r="C55" s="64"/>
      <c r="D55" s="64"/>
      <c r="E55" s="64"/>
      <c r="F55" s="64"/>
      <c r="G55" s="64"/>
      <c r="H55" s="64"/>
      <c r="I55" s="64"/>
      <c r="J55" s="64"/>
      <c r="K55" s="23"/>
      <c r="M55" s="39"/>
      <c r="N55" s="39"/>
      <c r="O55" s="39"/>
      <c r="P55" s="39"/>
      <c r="Q55" s="39"/>
      <c r="R55" s="40"/>
      <c r="S55" s="40"/>
      <c r="T55" s="36"/>
      <c r="U55" s="36"/>
      <c r="V55" s="36"/>
      <c r="W55" s="36"/>
      <c r="X55" s="36"/>
      <c r="Y55" s="36"/>
    </row>
    <row r="56" spans="1:25" s="5" customFormat="1" ht="12.75" x14ac:dyDescent="0.2">
      <c r="A56" s="23"/>
      <c r="B56" s="64"/>
      <c r="C56" s="64"/>
      <c r="D56" s="64"/>
      <c r="E56" s="64"/>
      <c r="F56" s="64"/>
      <c r="G56" s="64"/>
      <c r="H56" s="64"/>
      <c r="I56" s="64"/>
      <c r="J56" s="64"/>
      <c r="K56" s="23"/>
      <c r="M56" s="39"/>
      <c r="N56" s="39"/>
      <c r="O56"/>
      <c r="P56" s="39"/>
      <c r="Q56" s="39"/>
      <c r="R56" s="40"/>
      <c r="S56" s="40"/>
      <c r="T56" s="36"/>
      <c r="U56" s="36"/>
      <c r="V56" s="36"/>
      <c r="W56" s="36"/>
      <c r="X56" s="36"/>
      <c r="Y56" s="36"/>
    </row>
    <row r="57" spans="1:25" s="5" customFormat="1" ht="12.75" x14ac:dyDescent="0.2">
      <c r="A57" s="23"/>
      <c r="B57" s="23"/>
      <c r="C57" s="23"/>
      <c r="D57" s="23"/>
      <c r="F57" s="44"/>
      <c r="G57" s="23"/>
      <c r="H57" s="23"/>
      <c r="I57" s="23"/>
      <c r="J57" s="23"/>
      <c r="K57" s="23"/>
      <c r="M57" s="39"/>
      <c r="N57" s="39"/>
      <c r="O57" s="39"/>
      <c r="P57" s="39"/>
      <c r="Q57" s="39"/>
      <c r="R57" s="40"/>
      <c r="S57" s="40"/>
      <c r="T57" s="36"/>
      <c r="U57" s="36"/>
      <c r="V57" s="36"/>
      <c r="W57" s="36"/>
      <c r="X57" s="36"/>
      <c r="Y57" s="36"/>
    </row>
    <row r="58" spans="1:25" s="5" customFormat="1" ht="12.75" x14ac:dyDescent="0.2">
      <c r="A58" s="23"/>
      <c r="B58" s="23"/>
      <c r="C58" s="23"/>
      <c r="D58" s="23"/>
      <c r="E58" s="23"/>
      <c r="F58" s="23"/>
      <c r="G58" s="23"/>
      <c r="H58" s="23"/>
      <c r="I58" s="23"/>
      <c r="J58" s="23"/>
      <c r="K58" s="23"/>
      <c r="M58" s="39"/>
      <c r="N58" s="39"/>
      <c r="O58" s="39"/>
      <c r="P58" s="39"/>
      <c r="Q58" s="39"/>
      <c r="R58" s="40"/>
      <c r="S58" s="40"/>
      <c r="T58" s="36"/>
      <c r="U58" s="36"/>
      <c r="V58" s="36"/>
      <c r="W58" s="36"/>
      <c r="X58" s="36"/>
      <c r="Y58" s="36"/>
    </row>
    <row r="59" spans="1:25" s="5" customFormat="1" ht="12.75" x14ac:dyDescent="0.2">
      <c r="K59" s="23"/>
      <c r="M59" s="39"/>
      <c r="N59" s="39"/>
      <c r="O59" s="48"/>
      <c r="P59" s="39"/>
      <c r="Q59" s="39"/>
      <c r="R59" s="40"/>
      <c r="S59" s="40"/>
      <c r="T59" s="36"/>
      <c r="U59" s="36"/>
      <c r="V59" s="36"/>
      <c r="W59" s="36"/>
      <c r="X59" s="36"/>
      <c r="Y59" s="36"/>
    </row>
    <row r="60" spans="1:25" s="5" customFormat="1" ht="12.75" x14ac:dyDescent="0.2">
      <c r="A60" s="23"/>
      <c r="B60" s="23" t="s">
        <v>45</v>
      </c>
      <c r="C60" s="23"/>
      <c r="D60" s="23"/>
      <c r="E60" s="23"/>
      <c r="F60" s="23"/>
      <c r="G60" s="23"/>
      <c r="H60" s="23"/>
      <c r="I60" s="23"/>
      <c r="J60" s="23"/>
      <c r="K60" s="23"/>
      <c r="M60" s="39"/>
      <c r="N60" s="39"/>
      <c r="O60" s="39"/>
      <c r="P60" s="39"/>
      <c r="Q60" s="39"/>
      <c r="R60" s="40"/>
      <c r="S60" s="40"/>
      <c r="T60" s="36"/>
      <c r="U60" s="36"/>
      <c r="V60" s="36"/>
      <c r="W60" s="36"/>
      <c r="X60" s="36"/>
      <c r="Y60" s="36"/>
    </row>
    <row r="61" spans="1:25" s="5" customFormat="1" ht="12.75" x14ac:dyDescent="0.2">
      <c r="A61" s="23"/>
      <c r="C61" s="23"/>
      <c r="D61" s="23"/>
      <c r="F61" s="47" t="s">
        <v>46</v>
      </c>
      <c r="G61" s="34"/>
      <c r="H61" s="23"/>
      <c r="I61" s="23"/>
      <c r="J61" s="23"/>
      <c r="K61" s="23"/>
      <c r="M61" s="39"/>
      <c r="N61" s="39"/>
      <c r="O61" s="39"/>
      <c r="P61" s="39"/>
      <c r="Q61" s="39"/>
      <c r="R61" s="40"/>
      <c r="S61" s="40"/>
      <c r="T61" s="36"/>
      <c r="U61" s="36"/>
      <c r="V61" s="36"/>
      <c r="W61" s="36"/>
      <c r="X61" s="36"/>
      <c r="Y61" s="36"/>
    </row>
    <row r="62" spans="1:25" s="5" customFormat="1" ht="12.75" x14ac:dyDescent="0.2">
      <c r="A62" s="23"/>
      <c r="B62" s="23"/>
      <c r="C62" s="23"/>
      <c r="D62" s="23"/>
      <c r="E62" s="23"/>
      <c r="F62" s="23"/>
      <c r="G62" s="23"/>
      <c r="H62" s="23"/>
      <c r="I62" s="23"/>
      <c r="J62" s="23"/>
      <c r="K62" s="23"/>
      <c r="M62" s="39"/>
      <c r="N62" s="39"/>
      <c r="O62" s="39"/>
      <c r="P62" s="39"/>
      <c r="Q62" s="39"/>
      <c r="R62" s="40"/>
      <c r="S62" s="40"/>
      <c r="T62" s="36"/>
      <c r="U62" s="36"/>
      <c r="V62" s="36"/>
      <c r="W62" s="36"/>
      <c r="X62" s="36"/>
      <c r="Y62" s="3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CD5C-369D-4A2C-9487-9C2783BD7B58}">
  <sheetPr>
    <tabColor indexed="49"/>
  </sheetPr>
  <dimension ref="A1:GC59"/>
  <sheetViews>
    <sheetView tabSelected="1" view="pageBreakPreview" zoomScale="115" zoomScaleNormal="100" zoomScaleSheetLayoutView="115" workbookViewId="0">
      <selection activeCell="I27" sqref="I27"/>
    </sheetView>
  </sheetViews>
  <sheetFormatPr defaultColWidth="9.140625" defaultRowHeight="12.75" x14ac:dyDescent="0.2"/>
  <cols>
    <col min="1" max="11" width="9" style="5" customWidth="1"/>
    <col min="12" max="12" width="4" style="36" customWidth="1"/>
    <col min="13" max="13" width="5.85546875" style="28" customWidth="1"/>
    <col min="14" max="14" width="4.42578125" style="9" customWidth="1"/>
    <col min="15" max="17" width="4.42578125" style="28" customWidth="1"/>
    <col min="18" max="18" width="3.5703125" style="67" customWidth="1"/>
    <col min="19" max="19" width="5.42578125" style="67" customWidth="1"/>
    <col min="20" max="20" width="6.5703125" style="33" customWidth="1"/>
    <col min="21" max="21" width="6.7109375" style="33" customWidth="1"/>
    <col min="22" max="30" width="6.5703125" style="33" customWidth="1"/>
    <col min="31" max="171" width="9.140625" style="18"/>
    <col min="172" max="16384" width="9.140625" style="5"/>
  </cols>
  <sheetData>
    <row r="1" spans="1:185" x14ac:dyDescent="0.2">
      <c r="A1" s="1"/>
      <c r="B1" s="2" t="s">
        <v>1</v>
      </c>
      <c r="C1" s="3" t="s">
        <v>64</v>
      </c>
      <c r="D1" s="1"/>
      <c r="E1" s="1"/>
      <c r="F1" s="2" t="s">
        <v>11</v>
      </c>
      <c r="G1" s="4">
        <f>X1</f>
        <v>1</v>
      </c>
      <c r="H1" s="1"/>
      <c r="I1" s="1"/>
      <c r="J1" s="1"/>
      <c r="K1" s="1"/>
      <c r="L1" s="5"/>
      <c r="M1" s="6" t="s">
        <v>12</v>
      </c>
      <c r="N1" s="6" t="s">
        <v>13</v>
      </c>
      <c r="O1" s="6" t="s">
        <v>14</v>
      </c>
      <c r="P1" s="6" t="s">
        <v>14</v>
      </c>
      <c r="Q1" s="6" t="s">
        <v>14</v>
      </c>
      <c r="R1" s="6" t="s">
        <v>15</v>
      </c>
      <c r="S1" s="25" t="s">
        <v>16</v>
      </c>
      <c r="T1" s="26" t="s">
        <v>17</v>
      </c>
      <c r="U1" s="5"/>
      <c r="V1" s="5"/>
      <c r="W1" s="7" t="s">
        <v>18</v>
      </c>
      <c r="X1" s="8">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65</v>
      </c>
      <c r="H2" s="1"/>
      <c r="I2" s="1"/>
      <c r="J2" s="1"/>
      <c r="K2" s="1"/>
      <c r="L2" s="5"/>
      <c r="M2" s="9" t="s">
        <v>19</v>
      </c>
      <c r="N2" s="9" t="s">
        <v>19</v>
      </c>
      <c r="O2" s="9" t="s">
        <v>13</v>
      </c>
      <c r="P2" s="9" t="s">
        <v>13</v>
      </c>
      <c r="Q2" s="9" t="s">
        <v>13</v>
      </c>
      <c r="R2" s="9" t="s">
        <v>19</v>
      </c>
      <c r="S2" s="27" t="s">
        <v>19</v>
      </c>
      <c r="T2" s="28"/>
      <c r="U2" s="5"/>
      <c r="V2" s="5"/>
      <c r="W2" s="7" t="s">
        <v>20</v>
      </c>
      <c r="X2" s="8">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10" t="s">
        <v>66</v>
      </c>
      <c r="D3" s="1"/>
      <c r="E3" s="1"/>
      <c r="F3" s="2" t="s">
        <v>4</v>
      </c>
      <c r="G3" s="3" t="s">
        <v>21</v>
      </c>
      <c r="H3" s="1"/>
      <c r="I3" s="1"/>
      <c r="J3" s="1"/>
      <c r="K3" s="1"/>
      <c r="L3" s="5"/>
      <c r="M3" s="9"/>
      <c r="O3" s="9"/>
      <c r="P3" s="9"/>
      <c r="Q3" s="9"/>
      <c r="R3" s="9"/>
      <c r="S3" s="27"/>
      <c r="T3" s="28"/>
      <c r="U3" s="5"/>
      <c r="V3" s="5"/>
      <c r="W3" s="7" t="s">
        <v>22</v>
      </c>
      <c r="X3" s="8">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23</v>
      </c>
      <c r="C4" s="4"/>
      <c r="D4" s="1"/>
      <c r="E4" s="1"/>
      <c r="F4" s="2" t="s">
        <v>24</v>
      </c>
      <c r="G4" s="3" t="s">
        <v>67</v>
      </c>
      <c r="H4" s="1"/>
      <c r="I4" s="1"/>
      <c r="J4" s="1"/>
      <c r="K4" s="1"/>
      <c r="L4" s="5"/>
      <c r="M4" s="9"/>
      <c r="O4" s="9"/>
      <c r="P4" s="9"/>
      <c r="Q4" s="11"/>
      <c r="R4" s="12"/>
      <c r="S4" s="29"/>
      <c r="T4" s="28"/>
      <c r="U4" s="5"/>
      <c r="V4" s="5"/>
      <c r="W4" s="7" t="s">
        <v>22</v>
      </c>
      <c r="X4" s="8">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26</v>
      </c>
      <c r="C5" s="4" t="s">
        <v>33</v>
      </c>
      <c r="D5" s="1"/>
      <c r="E5" s="2"/>
      <c r="F5" s="1"/>
      <c r="G5" s="1"/>
      <c r="H5" s="1"/>
      <c r="I5" s="1"/>
      <c r="J5" s="1"/>
      <c r="K5" s="1"/>
      <c r="L5" s="5"/>
      <c r="M5" s="9"/>
      <c r="O5" s="9"/>
      <c r="P5" s="9"/>
      <c r="Q5" s="11"/>
      <c r="R5" s="12"/>
      <c r="S5" s="29"/>
      <c r="T5" s="28"/>
      <c r="U5" s="5"/>
      <c r="V5" s="5"/>
      <c r="W5" s="7" t="s">
        <v>22</v>
      </c>
      <c r="X5" s="8">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7</v>
      </c>
      <c r="C6" s="13"/>
      <c r="D6" s="1"/>
      <c r="E6" s="1"/>
      <c r="F6" s="1"/>
      <c r="G6" s="1"/>
      <c r="H6" s="1"/>
      <c r="I6" s="1"/>
      <c r="J6" s="1"/>
      <c r="K6" s="1"/>
      <c r="L6" s="5"/>
      <c r="M6" s="9"/>
      <c r="O6" s="9"/>
      <c r="P6" s="9"/>
      <c r="Q6" s="11"/>
      <c r="R6" s="12"/>
      <c r="S6" s="29"/>
      <c r="T6" s="28"/>
      <c r="U6" s="5"/>
      <c r="V6" s="5"/>
      <c r="W6" s="7" t="s">
        <v>27</v>
      </c>
      <c r="X6" s="8">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9"/>
      <c r="O7" s="9"/>
      <c r="P7" s="9"/>
      <c r="Q7" s="11"/>
      <c r="R7" s="12"/>
      <c r="S7" s="29"/>
      <c r="T7" s="28"/>
      <c r="U7" s="5"/>
      <c r="V7" s="5"/>
      <c r="W7" s="7" t="s">
        <v>28</v>
      </c>
      <c r="X7" s="8">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4"/>
      <c r="E8" s="7" t="s">
        <v>1</v>
      </c>
      <c r="F8" s="8" t="str">
        <f>$C$1</f>
        <v>S. Abbott</v>
      </c>
      <c r="H8" s="15"/>
      <c r="I8" s="7" t="s">
        <v>8</v>
      </c>
      <c r="J8" s="16" t="str">
        <f>$G$2</f>
        <v>AA-SM-026-120</v>
      </c>
      <c r="K8" s="17"/>
      <c r="L8" s="18"/>
      <c r="M8" s="9"/>
      <c r="O8" s="9"/>
      <c r="P8" s="9"/>
      <c r="S8" s="68"/>
      <c r="T8" s="67"/>
      <c r="AD8" s="32"/>
    </row>
    <row r="9" spans="1:185" s="31" customFormat="1" x14ac:dyDescent="0.2">
      <c r="A9" s="5"/>
      <c r="B9" s="5"/>
      <c r="C9" s="5"/>
      <c r="D9" s="5"/>
      <c r="E9" s="7" t="s">
        <v>2</v>
      </c>
      <c r="F9" s="15" t="str">
        <f>$C$2</f>
        <v>R. Abbott</v>
      </c>
      <c r="G9" s="5"/>
      <c r="H9" s="15"/>
      <c r="I9" s="7" t="s">
        <v>9</v>
      </c>
      <c r="J9" s="17" t="str">
        <f>$G$3</f>
        <v>IR</v>
      </c>
      <c r="K9" s="17"/>
      <c r="L9" s="18"/>
      <c r="M9" s="9">
        <v>1</v>
      </c>
      <c r="N9" s="9"/>
      <c r="O9" s="9"/>
      <c r="P9" s="9"/>
      <c r="Q9" s="69"/>
      <c r="R9" s="67"/>
      <c r="S9" s="68"/>
      <c r="T9" s="67"/>
      <c r="U9" s="33"/>
      <c r="V9" s="33"/>
      <c r="W9" s="33"/>
      <c r="X9" s="33"/>
      <c r="Y9" s="33"/>
      <c r="Z9" s="33"/>
      <c r="AA9" s="33"/>
      <c r="AB9" s="33"/>
      <c r="AC9" s="33"/>
      <c r="AD9" s="33"/>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row>
    <row r="10" spans="1:185" x14ac:dyDescent="0.2">
      <c r="E10" s="7" t="s">
        <v>3</v>
      </c>
      <c r="F10" s="15" t="str">
        <f>$C$3</f>
        <v>27/08/2017</v>
      </c>
      <c r="H10" s="15"/>
      <c r="I10" s="7" t="s">
        <v>6</v>
      </c>
      <c r="J10" s="8" t="str">
        <f>L10&amp;" of "&amp;$G$1</f>
        <v>1 of 1</v>
      </c>
      <c r="K10" s="15"/>
      <c r="L10" s="18">
        <f>SUM($M$1:M9)</f>
        <v>1</v>
      </c>
      <c r="M10" s="9"/>
      <c r="O10" s="9"/>
      <c r="P10" s="9"/>
      <c r="S10" s="68"/>
      <c r="T10" s="67"/>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row>
    <row r="11" spans="1:185" x14ac:dyDescent="0.2">
      <c r="E11" s="7" t="s">
        <v>29</v>
      </c>
      <c r="F11" s="15" t="str">
        <f>$C$5</f>
        <v>STANDARD SPREADSHEET METHOD</v>
      </c>
      <c r="I11" s="19"/>
      <c r="J11" s="8"/>
      <c r="L11" s="5"/>
      <c r="M11" s="9"/>
      <c r="O11" s="9"/>
      <c r="P11" s="9"/>
      <c r="S11" s="68"/>
      <c r="T11" s="67"/>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row>
    <row r="12" spans="1:185" ht="15.75" x14ac:dyDescent="0.25">
      <c r="A12" s="70"/>
      <c r="B12" s="21" t="str">
        <f>$G$4</f>
        <v>COMPRESSION FLEXURE - FIXED BOTH ENDS, UDL</v>
      </c>
      <c r="C12" s="70"/>
      <c r="D12" s="70"/>
      <c r="E12" s="70"/>
      <c r="F12" s="70"/>
      <c r="G12" s="70"/>
      <c r="H12" s="70"/>
      <c r="I12" s="70"/>
      <c r="J12" s="70"/>
      <c r="K12" s="70"/>
      <c r="S12" s="68"/>
      <c r="T12" s="67"/>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row>
    <row r="13" spans="1:185" x14ac:dyDescent="0.2">
      <c r="A13" s="46"/>
      <c r="B13" s="66" t="s">
        <v>63</v>
      </c>
      <c r="C13" s="66"/>
      <c r="D13" s="66"/>
      <c r="E13" s="46" t="s">
        <v>68</v>
      </c>
      <c r="S13" s="68"/>
      <c r="T13" s="67"/>
    </row>
    <row r="14" spans="1:185" ht="12.75" customHeight="1" x14ac:dyDescent="0.2">
      <c r="B14" s="71" t="s">
        <v>69</v>
      </c>
      <c r="C14" s="71"/>
      <c r="D14" s="71"/>
      <c r="E14" s="71"/>
      <c r="F14" s="71"/>
      <c r="G14" s="71"/>
      <c r="H14" s="71"/>
      <c r="I14" s="71"/>
      <c r="J14" s="71"/>
    </row>
    <row r="15" spans="1:185" x14ac:dyDescent="0.2">
      <c r="B15" s="71"/>
      <c r="C15" s="71"/>
      <c r="D15" s="71"/>
      <c r="E15" s="71"/>
      <c r="F15" s="71"/>
      <c r="G15" s="71"/>
      <c r="H15" s="71"/>
      <c r="I15" s="71"/>
      <c r="J15" s="71"/>
      <c r="L15" s="28"/>
    </row>
    <row r="16" spans="1:185" x14ac:dyDescent="0.2">
      <c r="B16" s="72" t="s">
        <v>70</v>
      </c>
      <c r="K16" s="1"/>
      <c r="L16" s="28"/>
    </row>
    <row r="17" spans="1:12" x14ac:dyDescent="0.2">
      <c r="B17" s="62"/>
      <c r="C17" s="62"/>
      <c r="D17" s="62"/>
      <c r="E17" s="62"/>
      <c r="F17" s="1"/>
      <c r="G17" s="1"/>
      <c r="H17" s="1"/>
      <c r="I17" s="1"/>
      <c r="J17" s="1"/>
      <c r="L17" s="28"/>
    </row>
    <row r="18" spans="1:12" x14ac:dyDescent="0.2">
      <c r="B18" s="1"/>
      <c r="C18" s="1"/>
      <c r="D18" s="1"/>
      <c r="E18" s="2"/>
      <c r="F18" s="15" t="s">
        <v>62</v>
      </c>
      <c r="G18" s="7" t="s">
        <v>61</v>
      </c>
      <c r="H18" s="61">
        <v>10000000</v>
      </c>
      <c r="I18" s="5" t="s">
        <v>71</v>
      </c>
      <c r="K18" s="36"/>
      <c r="L18" s="28"/>
    </row>
    <row r="19" spans="1:12" ht="15" x14ac:dyDescent="0.2">
      <c r="G19" s="7" t="s">
        <v>60</v>
      </c>
      <c r="H19" s="60">
        <v>0.2</v>
      </c>
      <c r="I19" s="5" t="s">
        <v>72</v>
      </c>
      <c r="L19" s="28"/>
    </row>
    <row r="20" spans="1:12" x14ac:dyDescent="0.2">
      <c r="A20" s="73"/>
      <c r="B20" s="73"/>
      <c r="C20" s="73"/>
      <c r="D20" s="73"/>
      <c r="E20" s="73"/>
      <c r="F20" s="73"/>
      <c r="G20" s="7" t="s">
        <v>59</v>
      </c>
      <c r="H20" s="60">
        <v>15</v>
      </c>
      <c r="I20" s="5" t="s">
        <v>49</v>
      </c>
      <c r="K20" s="36"/>
      <c r="L20" s="28"/>
    </row>
    <row r="21" spans="1:12" x14ac:dyDescent="0.2">
      <c r="A21" s="73"/>
      <c r="B21" s="73"/>
      <c r="C21" s="73"/>
      <c r="D21" s="73"/>
      <c r="E21" s="73"/>
      <c r="F21" s="73"/>
      <c r="G21" s="7" t="s">
        <v>58</v>
      </c>
      <c r="H21" s="60">
        <v>150</v>
      </c>
      <c r="I21" s="5" t="s">
        <v>57</v>
      </c>
      <c r="L21" s="28"/>
    </row>
    <row r="22" spans="1:12" x14ac:dyDescent="0.2">
      <c r="A22" s="73"/>
      <c r="B22" s="73"/>
      <c r="C22" s="73"/>
      <c r="D22" s="73"/>
      <c r="E22" s="73"/>
      <c r="F22" s="73"/>
      <c r="G22" s="7" t="s">
        <v>56</v>
      </c>
      <c r="H22" s="60">
        <v>15</v>
      </c>
      <c r="I22" s="5" t="s">
        <v>73</v>
      </c>
      <c r="L22" s="28"/>
    </row>
    <row r="23" spans="1:12" x14ac:dyDescent="0.2">
      <c r="A23" s="73"/>
      <c r="B23" s="73"/>
      <c r="C23" s="73"/>
      <c r="D23" s="73"/>
      <c r="E23" s="73"/>
      <c r="F23" s="73"/>
      <c r="K23" s="36"/>
      <c r="L23" s="28"/>
    </row>
    <row r="24" spans="1:12" x14ac:dyDescent="0.2">
      <c r="A24" s="73"/>
      <c r="B24" s="73"/>
      <c r="C24" s="73"/>
      <c r="D24" s="73"/>
      <c r="E24" s="73"/>
      <c r="F24" s="73"/>
      <c r="G24" s="7"/>
      <c r="H24" s="60"/>
    </row>
    <row r="25" spans="1:12" x14ac:dyDescent="0.2">
      <c r="A25" s="73"/>
      <c r="B25" s="73"/>
      <c r="C25" s="73"/>
      <c r="D25" s="73"/>
      <c r="E25" s="73"/>
      <c r="F25" s="73"/>
      <c r="G25" s="7"/>
      <c r="H25" s="60"/>
    </row>
    <row r="26" spans="1:12" x14ac:dyDescent="0.2">
      <c r="A26" s="73"/>
      <c r="B26" s="59" t="s">
        <v>55</v>
      </c>
      <c r="K26" s="36"/>
    </row>
    <row r="27" spans="1:12" x14ac:dyDescent="0.2">
      <c r="A27" s="73"/>
      <c r="B27" s="7" t="s">
        <v>54</v>
      </c>
      <c r="C27" s="5" t="str">
        <f ca="1">[1]!xlv(C29)</f>
        <v>√[E × I] / P</v>
      </c>
      <c r="D27" s="58"/>
      <c r="E27" s="50"/>
      <c r="F27" s="7" t="s">
        <v>53</v>
      </c>
      <c r="G27" s="30" t="str">
        <f ca="1">[1]!xlv(G29)</f>
        <v>L / j</v>
      </c>
      <c r="J27" s="53"/>
      <c r="K27" s="36"/>
    </row>
    <row r="28" spans="1:12" x14ac:dyDescent="0.2">
      <c r="A28" s="73"/>
      <c r="B28" s="7" t="s">
        <v>51</v>
      </c>
      <c r="C28" s="5" t="str">
        <f>[1]!xln(C29)</f>
        <v>√[(1E+07) × 0.2] / 150</v>
      </c>
      <c r="E28" s="50"/>
      <c r="F28" s="7" t="s">
        <v>51</v>
      </c>
      <c r="G28" s="30" t="str">
        <f>[1]!xln(G29)</f>
        <v>15 / 9.43</v>
      </c>
      <c r="J28" s="57"/>
      <c r="K28" s="1"/>
    </row>
    <row r="29" spans="1:12" x14ac:dyDescent="0.2">
      <c r="B29" s="7" t="s">
        <v>54</v>
      </c>
      <c r="C29" s="74">
        <f>SQRT(H18*H19)/H21</f>
        <v>9.428090415820634</v>
      </c>
      <c r="F29" s="7" t="s">
        <v>53</v>
      </c>
      <c r="G29" s="74">
        <f>H20/C29</f>
        <v>1.5909902576697319</v>
      </c>
      <c r="I29" s="56"/>
      <c r="J29" s="1"/>
    </row>
    <row r="31" spans="1:12" x14ac:dyDescent="0.2">
      <c r="B31" s="7" t="s">
        <v>74</v>
      </c>
      <c r="C31" s="30" t="str">
        <f ca="1">[1]!xlv(C33)</f>
        <v>w × j² × (1 - (U / 2) / TAN[U / 2])</v>
      </c>
      <c r="F31" s="56"/>
      <c r="K31" s="1"/>
    </row>
    <row r="32" spans="1:12" x14ac:dyDescent="0.2">
      <c r="A32" s="1"/>
      <c r="B32" s="7" t="s">
        <v>51</v>
      </c>
      <c r="C32" s="30" t="str">
        <f>[1]!xln(C33)</f>
        <v>15 × 9.43² × (1 - (1.59 / 2) / TAN[1.59 / 2])</v>
      </c>
      <c r="D32" s="55"/>
      <c r="E32" s="50"/>
      <c r="K32" s="1"/>
    </row>
    <row r="33" spans="1:11" x14ac:dyDescent="0.2">
      <c r="A33" s="1"/>
      <c r="B33" s="7" t="s">
        <v>74</v>
      </c>
      <c r="C33" s="75">
        <f>H22*C29^2*(1-(G29/2)/TAN(G29/2))</f>
        <v>293.87866909699341</v>
      </c>
      <c r="D33" s="5" t="s">
        <v>52</v>
      </c>
      <c r="K33" s="1"/>
    </row>
    <row r="34" spans="1:11" x14ac:dyDescent="0.2">
      <c r="A34" s="1"/>
      <c r="G34" s="56"/>
      <c r="K34" s="1"/>
    </row>
    <row r="35" spans="1:11" x14ac:dyDescent="0.2">
      <c r="A35" s="1"/>
      <c r="B35" s="5" t="s">
        <v>75</v>
      </c>
      <c r="C35" s="76"/>
      <c r="K35" s="1"/>
    </row>
    <row r="36" spans="1:11" x14ac:dyDescent="0.2">
      <c r="A36" s="1"/>
      <c r="B36" s="7" t="s">
        <v>76</v>
      </c>
      <c r="C36" s="30" t="str">
        <f ca="1">[1]!xlv(C38)</f>
        <v>w × j² × ((U / 2 / SIN[U / 2]) - 1)</v>
      </c>
      <c r="D36" s="49"/>
      <c r="E36" s="50"/>
      <c r="H36" s="54"/>
      <c r="I36" s="54"/>
      <c r="J36" s="53"/>
      <c r="K36" s="1"/>
    </row>
    <row r="37" spans="1:11" x14ac:dyDescent="0.2">
      <c r="A37" s="1"/>
      <c r="B37" s="7" t="s">
        <v>51</v>
      </c>
      <c r="C37" s="5" t="str">
        <f>[1]!xln(C38)</f>
        <v>15 × 9.43² × ((1.59 / 2 / SIN[1.59 / 2]) - 1)</v>
      </c>
      <c r="H37" s="54"/>
      <c r="I37" s="54"/>
      <c r="J37" s="53"/>
      <c r="K37" s="1"/>
    </row>
    <row r="38" spans="1:11" x14ac:dyDescent="0.2">
      <c r="A38" s="1"/>
      <c r="B38" s="7" t="s">
        <v>76</v>
      </c>
      <c r="C38" s="30">
        <f>H22*C29^2*((G29/2/SIN(G29/2))-1)</f>
        <v>151.74780889515858</v>
      </c>
      <c r="D38" s="5" t="s">
        <v>52</v>
      </c>
      <c r="H38" s="54"/>
      <c r="I38" s="54"/>
      <c r="J38" s="53"/>
      <c r="K38" s="1"/>
    </row>
    <row r="39" spans="1:11" ht="12.75" customHeight="1" x14ac:dyDescent="0.2">
      <c r="A39" s="1"/>
      <c r="C39" s="30"/>
      <c r="G39" s="54"/>
      <c r="H39" s="54"/>
      <c r="I39" s="54"/>
      <c r="J39" s="53"/>
      <c r="K39" s="1"/>
    </row>
    <row r="40" spans="1:11" x14ac:dyDescent="0.2">
      <c r="A40" s="1"/>
      <c r="B40" s="7" t="s">
        <v>50</v>
      </c>
      <c r="C40" s="30" t="str">
        <f ca="1">[1]!xlv(C43)</f>
        <v xml:space="preserve"> - (w × j² / P) × ( - (1 - (U / 2) / TAN[U / 2]) × ((1 - COS[U / 2]) / COS[U / 2]) + SEC[U / 2] - (U² / 8) - 1)</v>
      </c>
      <c r="D40" s="49"/>
      <c r="K40" s="1"/>
    </row>
    <row r="41" spans="1:11" x14ac:dyDescent="0.2">
      <c r="B41" s="7" t="s">
        <v>51</v>
      </c>
      <c r="C41" s="77" t="str">
        <f>[1]!xln(C43)</f>
        <v xml:space="preserve"> - (15 × 9.43² / 150) × (-(1 - (1.59 / 2) / TAN[1.59 / 2]) × ((1 - COS[1.59 / 2]) / COS[1.59 / 2]) + SEC[1.59 / 2] - (1.59² / 8) - 1)</v>
      </c>
      <c r="D41" s="77"/>
      <c r="E41" s="77"/>
      <c r="F41" s="77"/>
      <c r="G41" s="77"/>
      <c r="H41" s="77"/>
      <c r="I41" s="77"/>
      <c r="J41" s="77"/>
    </row>
    <row r="42" spans="1:11" x14ac:dyDescent="0.2">
      <c r="C42" s="77"/>
      <c r="D42" s="77"/>
      <c r="E42" s="77"/>
      <c r="F42" s="77"/>
      <c r="G42" s="77"/>
      <c r="H42" s="77"/>
      <c r="I42" s="77"/>
      <c r="J42" s="77"/>
    </row>
    <row r="43" spans="1:11" x14ac:dyDescent="0.2">
      <c r="B43" s="7" t="s">
        <v>50</v>
      </c>
      <c r="C43" s="30">
        <f>-(H22*C29^2/H21)*(-(1-(G29/2)/TAN(G29/2))*((1-COS(G29/2))/COS(G29/2))+_xlfn.SEC(G29/2)-(G29^2/8)-1)</f>
        <v>-0.15834318661434724</v>
      </c>
      <c r="D43" s="5" t="s">
        <v>49</v>
      </c>
    </row>
    <row r="44" spans="1:11" x14ac:dyDescent="0.2">
      <c r="G44" s="52"/>
      <c r="I44" s="51"/>
    </row>
    <row r="46" spans="1:11" x14ac:dyDescent="0.2">
      <c r="B46" s="7"/>
    </row>
    <row r="53" spans="1:11" x14ac:dyDescent="0.2">
      <c r="B53" s="18"/>
      <c r="C53" s="78"/>
      <c r="D53" s="70"/>
      <c r="E53" s="70"/>
      <c r="F53" s="70"/>
      <c r="G53" s="78"/>
      <c r="H53" s="70"/>
      <c r="I53" s="70"/>
      <c r="J53" s="70"/>
      <c r="K53" s="70"/>
    </row>
    <row r="54" spans="1:11" x14ac:dyDescent="0.2">
      <c r="B54" s="79"/>
      <c r="C54" s="79"/>
      <c r="D54" s="79"/>
      <c r="E54" s="79"/>
      <c r="F54" s="79"/>
      <c r="G54" s="80"/>
      <c r="H54" s="80"/>
      <c r="I54" s="80"/>
      <c r="J54" s="80"/>
      <c r="K54" s="81"/>
    </row>
    <row r="55" spans="1:11" x14ac:dyDescent="0.2">
      <c r="B55" s="82"/>
      <c r="C55" s="82"/>
      <c r="D55" s="83"/>
      <c r="E55" s="83"/>
      <c r="F55" s="84"/>
      <c r="G55" s="85"/>
      <c r="H55" s="86"/>
      <c r="I55" s="87"/>
      <c r="J55" s="87"/>
      <c r="K55" s="88"/>
    </row>
    <row r="57" spans="1:11" x14ac:dyDescent="0.2">
      <c r="A57" s="70"/>
    </row>
    <row r="58" spans="1:11" x14ac:dyDescent="0.2">
      <c r="A58" s="89" t="s">
        <v>77</v>
      </c>
      <c r="B58" s="79"/>
      <c r="C58" s="79"/>
      <c r="D58" s="79"/>
      <c r="E58" s="79"/>
      <c r="F58" s="79"/>
      <c r="G58" s="80"/>
      <c r="H58" s="80"/>
      <c r="I58" s="80"/>
      <c r="J58" s="80"/>
      <c r="K58" s="81"/>
    </row>
    <row r="59" spans="1:11" x14ac:dyDescent="0.2">
      <c r="A59" s="82"/>
      <c r="B59" s="82"/>
      <c r="C59" s="82"/>
      <c r="D59" s="83"/>
      <c r="E59" s="83"/>
      <c r="F59" s="84" t="s">
        <v>78</v>
      </c>
      <c r="G59" s="85" t="s">
        <v>79</v>
      </c>
      <c r="H59" s="86"/>
      <c r="I59" s="87"/>
      <c r="J59" s="87"/>
      <c r="K59" s="88"/>
    </row>
  </sheetData>
  <mergeCells count="3">
    <mergeCell ref="B13:D13"/>
    <mergeCell ref="B14:J15"/>
    <mergeCell ref="C41:J42"/>
  </mergeCells>
  <hyperlinks>
    <hyperlink ref="B13" r:id="rId1" display=" (NASA TM X-73305, 1975)" xr:uid="{E0C98DC7-6548-4675-8C40-7193B71819B2}"/>
    <hyperlink ref="B16" r:id="rId2" xr:uid="{069889F0-09E8-40BE-B0A5-2918FCC35068}"/>
    <hyperlink ref="G59" r:id="rId3" xr:uid="{A658BE84-9D00-4830-8B47-213102529882}"/>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2018-10-21T23:17:11Z</dcterms:modified>
  <cp:category>Engineering Spreadsheets</cp:category>
</cp:coreProperties>
</file>