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72" yWindow="48" windowWidth="19800" windowHeight="11916" tabRatio="728" firstSheet="1" activeTab="2"/>
  </bookViews>
  <sheets>
    <sheet name="~#temp" sheetId="24" state="hidden" r:id="rId1"/>
    <sheet name="READ ME" sheetId="27" r:id="rId2"/>
    <sheet name="Fastener Flexibility Methods" sheetId="23" r:id="rId3"/>
  </sheets>
  <externalReferences>
    <externalReference r:id="rId4"/>
    <externalReference r:id="rId5"/>
  </externalReferences>
  <definedNames>
    <definedName name="CAR523.301_a" hidden="1">'[1]Title Section'!#REF!</definedName>
    <definedName name="CAR523.301_b" hidden="1">'[1]Title Section'!#REF!</definedName>
    <definedName name="CAR523.301_c" hidden="1">'[1]Title Section'!#REF!</definedName>
    <definedName name="CAR523.301_d" hidden="1">'[1]Title Section'!#REF!</definedName>
    <definedName name="CAR523.301_Loads" hidden="1">'[1]Title Section'!#REF!</definedName>
    <definedName name="CAR523.302_Canard_or_Tandem_Wing_Configurations" hidden="1">'[1]Title Section'!#REF!</definedName>
    <definedName name="CAR523.303_Factor_of_safety." hidden="1">'[1]Title Section'!#REF!</definedName>
    <definedName name="CAR523.305_a" hidden="1">'[1]Title Section'!#REF!</definedName>
    <definedName name="CAR523.305_b" hidden="1">'[1]Title Section'!#REF!</definedName>
    <definedName name="CAR523.305_Strength_and_deformation." hidden="1">'[1]Title Section'!#REF!</definedName>
    <definedName name="CAR523.307_a" hidden="1">'[1]Title Section'!#REF!</definedName>
    <definedName name="CAR523.307_b" hidden="1">'[1]Title Section'!#REF!</definedName>
    <definedName name="CAR523.307_Proof_of_structure." hidden="1">'[1]Title Section'!#REF!</definedName>
    <definedName name="CAR523.321_a" hidden="1">'[1]Title Section'!#REF!</definedName>
    <definedName name="CAR523.321_b" hidden="1">'[1]Title Section'!#REF!</definedName>
    <definedName name="CAR523.321_c" hidden="1">'[1]Title Section'!#REF!</definedName>
    <definedName name="CAR523.321_General." hidden="1">'[1]Title Section'!#REF!</definedName>
    <definedName name="CAR523.331_a" hidden="1">'[1]Title Section'!#REF!</definedName>
    <definedName name="CAR523.331_b" hidden="1">'[1]Title Section'!#REF!</definedName>
    <definedName name="CAR523.331_c" hidden="1">'[1]Title Section'!#REF!</definedName>
    <definedName name="CAR523.331_Symmetrical_flight_conditions." hidden="1">'[1]Title Section'!#REF!</definedName>
    <definedName name="CAR523.333_a" hidden="1">'[1]Title Section'!#REF!</definedName>
    <definedName name="CAR523.333_b" hidden="1">'[1]Title Section'!#REF!</definedName>
    <definedName name="CAR523.333_c" hidden="1">'[1]Title Section'!#REF!</definedName>
    <definedName name="CAR523.333_d" hidden="1">'[1]Title Section'!#REF!</definedName>
    <definedName name="CAR523.333_Flight_envelope." hidden="1">'[1]Title Section'!#REF!</definedName>
    <definedName name="CAR523.335_a" hidden="1">'[1]Title Section'!#REF!</definedName>
    <definedName name="CAR523.335_b" hidden="1">'[1]Title Section'!#REF!</definedName>
    <definedName name="CAR523.335_c" hidden="1">'[1]Title Section'!#REF!</definedName>
    <definedName name="CAR523.335_d" hidden="1">'[1]Title Section'!#REF!</definedName>
    <definedName name="CAR523.335_Design_airspeeds." hidden="1">'[1]Title Section'!#REF!</definedName>
    <definedName name="CAR523.337_a" hidden="1">'[1]Title Section'!#REF!</definedName>
    <definedName name="CAR523.337_b" hidden="1">'[1]Title Section'!#REF!</definedName>
    <definedName name="CAR523.337_c" hidden="1">'[1]Title Section'!#REF!</definedName>
    <definedName name="CAR523.337_Limit_maneuvering_load_factors." hidden="1">'[1]Title Section'!#REF!</definedName>
    <definedName name="CAR523.341_a" hidden="1">'[1]Title Section'!#REF!</definedName>
    <definedName name="CAR523.341_b" hidden="1">'[1]Title Section'!#REF!</definedName>
    <definedName name="CAR523.341_c" hidden="1">'[1]Title Section'!#REF!</definedName>
    <definedName name="CAR523.341_Gust_loads_factors." hidden="1">'[1]Title Section'!#REF!</definedName>
    <definedName name="CAR523.343_a" hidden="1">'[1]Title Section'!#REF!</definedName>
    <definedName name="CAR523.343_b" hidden="1">'[1]Title Section'!#REF!</definedName>
    <definedName name="CAR523.343_c" hidden="1">'[1]Title Section'!#REF!</definedName>
    <definedName name="CAR523.343_Design_fuel_loads." hidden="1">'[1]Title Section'!#REF!</definedName>
    <definedName name="CAR523.345_a" hidden="1">'[1]Title Section'!#REF!</definedName>
    <definedName name="CAR523.345_b" hidden="1">'[1]Title Section'!#REF!</definedName>
    <definedName name="CAR523.345_c" hidden="1">'[1]Title Section'!#REF!</definedName>
    <definedName name="CAR523.345_d" hidden="1">'[1]Title Section'!#REF!</definedName>
    <definedName name="CAR523.345_High_lift_devices." hidden="1">'[1]Title Section'!#REF!</definedName>
    <definedName name="CAR523.347_a" hidden="1">'[1]Title Section'!#REF!</definedName>
    <definedName name="CAR523.347_b" hidden="1">'[1]Title Section'!#REF!</definedName>
    <definedName name="CAR523.347_Unsymmetrical_flight_conditions." hidden="1">'[1]Title Section'!#REF!</definedName>
    <definedName name="CAR523.349_a" hidden="1">'[1]Title Section'!#REF!</definedName>
    <definedName name="CAR523.349_b" hidden="1">'[1]Title Section'!#REF!</definedName>
    <definedName name="CAR523.349_Rolling_conditions." hidden="1">'[1]Title Section'!#REF!</definedName>
    <definedName name="CAR523.351_Yawing_conditions." hidden="1">'[1]Title Section'!#REF!</definedName>
    <definedName name="CAR523.361_a" hidden="1">'[1]Title Section'!#REF!</definedName>
    <definedName name="CAR523.361_b" hidden="1">'[1]Title Section'!#REF!</definedName>
    <definedName name="CAR523.361_c" hidden="1">'[1]Title Section'!#REF!</definedName>
    <definedName name="CAR523.361_Engine_torque." hidden="1">'[1]Title Section'!#REF!</definedName>
    <definedName name="CAR523.363_a" hidden="1">'[1]Title Section'!#REF!</definedName>
    <definedName name="CAR523.363_b" hidden="1">'[1]Title Section'!#REF!</definedName>
    <definedName name="CAR523.363_Side_load_on_engine_mount." hidden="1">'[1]Title Section'!#REF!</definedName>
    <definedName name="CAR523.365_a" hidden="1">'[1]Title Section'!#REF!</definedName>
    <definedName name="CAR523.365_b" hidden="1">'[1]Title Section'!#REF!</definedName>
    <definedName name="CAR523.365_c" hidden="1">'[1]Title Section'!#REF!</definedName>
    <definedName name="CAR523.365_d" hidden="1">'[1]Title Section'!#REF!</definedName>
    <definedName name="CAR523.365_e" hidden="1">'[1]Title Section'!#REF!</definedName>
    <definedName name="CAR523.365_Pressurized_cabin_loads." hidden="1">'[1]Title Section'!#REF!</definedName>
    <definedName name="CAR523.367_a" hidden="1">'[1]Title Section'!#REF!</definedName>
    <definedName name="CAR523.367_b" hidden="1">'[1]Title Section'!#REF!</definedName>
    <definedName name="CAR523.367_Unsymmetrical_loads_due_to_engine_failure." hidden="1">'[1]Title Section'!#REF!</definedName>
    <definedName name="CAR523.369_Rear_lift_truss." hidden="1">'[1]Title Section'!#REF!</definedName>
    <definedName name="CAR523.371_a" hidden="1">'[1]Title Section'!#REF!</definedName>
    <definedName name="CAR523.371_b" hidden="1">'[1]Title Section'!#REF!</definedName>
    <definedName name="CAR523.371_c" hidden="1">'[1]Title Section'!#REF!</definedName>
    <definedName name="CAR523.371_Gyroscopic_and_aerodynamic_loads." hidden="1">'[1]Title Section'!#REF!</definedName>
    <definedName name="CAR523.373_a" hidden="1">'[1]Title Section'!#REF!</definedName>
    <definedName name="CAR523.373_b" hidden="1">'[1]Title Section'!#REF!</definedName>
    <definedName name="CAR523.373_Speed_control_devices." hidden="1">'[1]Title Section'!#REF!</definedName>
    <definedName name="CAR523.391_Control_surface_loads." hidden="1">'[1]Title Section'!#REF!</definedName>
    <definedName name="CAR523.393_a" hidden="1">'[1]Title Section'!#REF!</definedName>
    <definedName name="CAR523.393_b" hidden="1">'[1]Title Section'!#REF!</definedName>
    <definedName name="CAR523.393_Loads_parallel_to_hinge_line." hidden="1">'[1]Title Section'!#REF!</definedName>
    <definedName name="CAR523.395_a" hidden="1">'[1]Title Section'!#REF!</definedName>
    <definedName name="CAR523.395_a____continued" hidden="1">'[1]Title Section'!#REF!</definedName>
    <definedName name="CAR523.395_b" hidden="1">'[1]Title Section'!#REF!</definedName>
    <definedName name="CAR523.395_c" hidden="1">'[1]Title Section'!#REF!</definedName>
    <definedName name="CAR523.395_Control_system_loads." hidden="1">'[1]Title Section'!#REF!</definedName>
    <definedName name="CAR523.397_a" hidden="1">'[1]Title Section'!#REF!</definedName>
    <definedName name="CAR523.397_b" hidden="1">'[1]Title Section'!#REF!</definedName>
    <definedName name="CAR523.397_Limit_control_forces_and_torques." hidden="1">'[1]Title Section'!#REF!</definedName>
    <definedName name="CAR523.399_a" hidden="1">'[1]Title Section'!#REF!</definedName>
    <definedName name="CAR523.399_b" hidden="1">'[1]Title Section'!#REF!</definedName>
    <definedName name="CAR523.399_Dual_control_system." hidden="1">'[1]Title Section'!#REF!</definedName>
    <definedName name="CAR523.405_Secondary_control_system." hidden="1">'[1]Title Section'!#REF!</definedName>
    <definedName name="CAR523.407_Trim_tab_effects." hidden="1">'[1]Title Section'!#REF!</definedName>
    <definedName name="CAR523.409_Tabs." hidden="1">'[1]Title Section'!#REF!</definedName>
    <definedName name="CAR523.415_a" hidden="1">'[1]Title Section'!#REF!</definedName>
    <definedName name="CAR523.415_b" hidden="1">'[1]Title Section'!#REF!</definedName>
    <definedName name="CAR523.415_c" hidden="1">'[1]Title Section'!#REF!</definedName>
    <definedName name="CAR523.415_Ground_gust_conditions." hidden="1">'[1]Title Section'!#REF!</definedName>
    <definedName name="CAR523.421_a" hidden="1">'[1]Title Section'!#REF!</definedName>
    <definedName name="CAR523.421_b" hidden="1">'[1]Title Section'!#REF!</definedName>
    <definedName name="CAR523.421_Balancing_loads." hidden="1">'[1]Title Section'!#REF!</definedName>
    <definedName name="CAR523.423_a" hidden="1">'[1]Title Section'!#REF!</definedName>
    <definedName name="CAR523.423_b" hidden="1">'[1]Title Section'!#REF!</definedName>
    <definedName name="CAR523.423_Maneuvering_loads." hidden="1">'[1]Title Section'!#REF!</definedName>
    <definedName name="CAR523.425_a" hidden="1">'[1]Title Section'!#REF!</definedName>
    <definedName name="CAR523.425_b" hidden="1">'[1]Title Section'!#REF!</definedName>
    <definedName name="CAR523.425_c" hidden="1">'[1]Title Section'!#REF!</definedName>
    <definedName name="CAR523.425_d" hidden="1">'[1]Title Section'!#REF!</definedName>
    <definedName name="CAR523.425_Gust_loads." hidden="1">'[1]Title Section'!#REF!</definedName>
    <definedName name="CAR523.427_a" hidden="1">'[1]Title Section'!#REF!</definedName>
    <definedName name="CAR523.427_b" hidden="1">'[1]Title Section'!#REF!</definedName>
    <definedName name="CAR523.427_c" hidden="1">'[1]Title Section'!#REF!</definedName>
    <definedName name="CAR523.427_Unsymmetrical_loads." hidden="1">'[1]Title Section'!#REF!</definedName>
    <definedName name="CAR523.441_a" hidden="1">'[1]Title Section'!#REF!</definedName>
    <definedName name="CAR523.441_b" hidden="1">'[1]Title Section'!#REF!</definedName>
    <definedName name="CAR523.441_c" hidden="1">'[1]Title Section'!#REF!</definedName>
    <definedName name="CAR523.441_Maneuvering_loads." hidden="1">'[1]Title Section'!#REF!</definedName>
    <definedName name="CAR523.443_a" hidden="1">'[1]Title Section'!#REF!</definedName>
    <definedName name="CAR523.443_b" hidden="1">'[1]Title Section'!#REF!</definedName>
    <definedName name="CAR523.443_c" hidden="1">'[1]Title Section'!#REF!</definedName>
    <definedName name="CAR523.443_Gust_loads." hidden="1">'[1]Title Section'!#REF!</definedName>
    <definedName name="CAR523.445_a" hidden="1">'[1]Title Section'!#REF!</definedName>
    <definedName name="CAR523.445_b" hidden="1">'[1]Title Section'!#REF!</definedName>
    <definedName name="CAR523.445_c" hidden="1">'[1]Title Section'!#REF!</definedName>
    <definedName name="CAR523.445_d" hidden="1">'[1]Title Section'!#REF!</definedName>
    <definedName name="CAR523.445_Outboard_fins_or_winglets." hidden="1">'[1]Title Section'!#REF!</definedName>
    <definedName name="CAR523.455_a" hidden="1">'[1]Title Section'!#REF!</definedName>
    <definedName name="CAR523.455_Ailerons." hidden="1">'[1]Title Section'!#REF!</definedName>
    <definedName name="CAR523.455_b" hidden="1">'[1]Title Section'!#REF!</definedName>
    <definedName name="CAR523.459_Special_devices." hidden="1">'[1]Title Section'!#REF!</definedName>
    <definedName name="CAR523.471_General." hidden="1">'[1]Title Section'!#REF!</definedName>
    <definedName name="CAR523.473_a" hidden="1">'[1]Title Section'!#REF!</definedName>
    <definedName name="CAR523.473_b" hidden="1">'[1]Title Section'!#REF!</definedName>
    <definedName name="CAR523.473_c" hidden="1">'[1]Title Section'!#REF!</definedName>
    <definedName name="CAR523.473_d" hidden="1">'[1]Title Section'!#REF!</definedName>
    <definedName name="CAR523.473_e" hidden="1">'[1]Title Section'!#REF!</definedName>
    <definedName name="CAR523.473_f" hidden="1">'[1]Title Section'!#REF!</definedName>
    <definedName name="CAR523.473_g" hidden="1">'[1]Title Section'!#REF!</definedName>
    <definedName name="CAR523.473_Ground_load_conditions_and_assumptions." hidden="1">'[1]Title Section'!#REF!</definedName>
    <definedName name="CAR523.477_Landing_gear_arrangement." hidden="1">'[1]Title Section'!#REF!</definedName>
    <definedName name="CAR523.479_a" hidden="1">'[1]Title Section'!#REF!</definedName>
    <definedName name="CAR523.479_b" hidden="1">'[1]Title Section'!#REF!</definedName>
    <definedName name="CAR523.479_c" hidden="1">'[1]Title Section'!#REF!</definedName>
    <definedName name="CAR523.479_d" hidden="1">'[1]Title Section'!#REF!</definedName>
    <definedName name="CAR523.479_Level_landing_conditions." hidden="1">'[1]Title Section'!#REF!</definedName>
    <definedName name="CAR523.481_a__1" hidden="1">'[1]Title Section'!#REF!</definedName>
    <definedName name="CAR523.481_a__2" hidden="1">'[1]Title Section'!#REF!</definedName>
    <definedName name="CAR523.481_Tail_down_landing_conditions." hidden="1">'[1]Title Section'!#REF!</definedName>
    <definedName name="CAR523.483_One_wheel_landing_conditions." hidden="1">'[1]Title Section'!#REF!</definedName>
    <definedName name="CAR523.485_a" hidden="1">'[1]Title Section'!#REF!</definedName>
    <definedName name="CAR523.485_b" hidden="1">'[1]Title Section'!#REF!</definedName>
    <definedName name="CAR523.485_c" hidden="1">'[1]Title Section'!#REF!</definedName>
    <definedName name="CAR523.485_d" hidden="1">'[1]Title Section'!#REF!</definedName>
    <definedName name="CAR523.485_Side_load_conditions." hidden="1">'[1]Title Section'!#REF!</definedName>
    <definedName name="CAR523.493_a" hidden="1">'[1]Title Section'!#REF!</definedName>
    <definedName name="CAR523.493_b" hidden="1">'[1]Title Section'!#REF!</definedName>
    <definedName name="CAR523.493_Braked_roll_conditions." hidden="1">'[1]Title Section'!#REF!</definedName>
    <definedName name="CAR523.493_c" hidden="1">'[1]Title Section'!#REF!</definedName>
    <definedName name="CAR523.497_Supplementary_conditions_for_tail_wheels." hidden="1">'[1]Title Section'!#REF!</definedName>
    <definedName name="CAR523.499_a" hidden="1">'[1]Title Section'!#REF!</definedName>
    <definedName name="CAR523.499_b" hidden="1">'[1]Title Section'!#REF!</definedName>
    <definedName name="CAR523.499_c" hidden="1">'[1]Title Section'!#REF!</definedName>
    <definedName name="CAR523.499_d" hidden="1">'[1]Title Section'!#REF!</definedName>
    <definedName name="CAR523.499_e" hidden="1">'[1]Title Section'!#REF!</definedName>
    <definedName name="CAR523.499_Supplementary_conditions_for_nose_wheels." hidden="1">'[1]Title Section'!#REF!</definedName>
    <definedName name="CAR523.505_Supplementary_conditions_for_skiplanes." hidden="1">'[1]Title Section'!#REF!</definedName>
    <definedName name="CAR523.507_a" hidden="1">'[1]Title Section'!#REF!</definedName>
    <definedName name="CAR523.507_b" hidden="1">'[1]Title Section'!#REF!</definedName>
    <definedName name="CAR523.507_c" hidden="1">'[1]Title Section'!#REF!</definedName>
    <definedName name="CAR523.507_Jacking_loads." hidden="1">'[1]Title Section'!#REF!</definedName>
    <definedName name="CAR523.509_a" hidden="1">'[1]Title Section'!#REF!</definedName>
    <definedName name="CAR523.509_b" hidden="1">'[1]Title Section'!#REF!</definedName>
    <definedName name="CAR523.509_c" hidden="1">'[1]Title Section'!#REF!</definedName>
    <definedName name="CAR523.509_d" hidden="1">'[1]Title Section'!#REF!</definedName>
    <definedName name="CAR523.509_Towing_loads." hidden="1">'[1]Title Section'!#REF!</definedName>
    <definedName name="CAR523.511_Ground_load__unsymmetrical_loads_on_multiple_wheel_units." hidden="1">'[1]Title Section'!#REF!</definedName>
    <definedName name="CAR523.561_a" hidden="1">'[1]Title Section'!#REF!</definedName>
    <definedName name="CAR523.561_b__1__2__i__ii__iii__3" hidden="1">'[1]Title Section'!#REF!</definedName>
    <definedName name="CAR523.561_b__2__iv" hidden="1">'[1]Title Section'!#REF!</definedName>
    <definedName name="CAR523.561_c" hidden="1">'[1]Title Section'!#REF!</definedName>
    <definedName name="CAR523.561_d" hidden="1">'[1]Title Section'!#REF!</definedName>
    <definedName name="CAR523.561_e" hidden="1">'[1]Title Section'!#REF!</definedName>
    <definedName name="CAR523.561_General." hidden="1">'[1]Title Section'!#REF!</definedName>
    <definedName name="CAR523.562_a" hidden="1">'[1]Title Section'!#REF!</definedName>
    <definedName name="CAR523.562_b" hidden="1">'[1]Title Section'!#REF!</definedName>
    <definedName name="CAR523.562_c" hidden="1">'[1]Title Section'!#REF!</definedName>
    <definedName name="CAR523.562_d" hidden="1">'[1]Title Section'!#REF!</definedName>
    <definedName name="CAR523.562_e" hidden="1">'[1]Title Section'!#REF!</definedName>
    <definedName name="CAR523.562_Emergency_landing_dynamic_conditions." hidden="1">'[1]Title Section'!#REF!</definedName>
    <definedName name="CAR523.571_Metallic_pressurized_cabin_structures." hidden="1">'[1]Title Section'!#REF!</definedName>
    <definedName name="CAR523.572_a" hidden="1">'[1]Title Section'!#REF!</definedName>
    <definedName name="CAR523.572_b" hidden="1">'[1]Title Section'!#REF!</definedName>
    <definedName name="CAR523.572_Metallic_wing__empennage__and_associated_structures." hidden="1">'[1]Title Section'!#REF!</definedName>
    <definedName name="CAR523.573_a" hidden="1">'[1]Title Section'!#REF!</definedName>
    <definedName name="CAR523.573_b" hidden="1">'[1]Title Section'!#REF!</definedName>
    <definedName name="CAR523.573_Damage_tolerance_and_fatigue_evaluation_of_structure." hidden="1">'[1]Title Section'!#REF!</definedName>
    <definedName name="CAR523.574_Metallic_damage_tolerance_and_fatigue_evaluation_of" hidden="1">'[1]Title Section'!#REF!</definedName>
    <definedName name="CAR523.575_Inspections_and_other_procedures." hidden="1">'[1]Title Section'!#REF!</definedName>
    <definedName name="_xlnm.Print_Area" localSheetId="2">'Fastener Flexibility Methods'!$A$8:$K$59</definedName>
    <definedName name="_xlnm.Print_Area" localSheetId="1">'READ ME'!$A$8:$K$63</definedName>
    <definedName name="sencount" hidden="1">1</definedName>
    <definedName name="solver_adj" localSheetId="2" hidden="1">'Fastener Flexibility Methods'!#REF!</definedName>
    <definedName name="solver_cvg" localSheetId="2" hidden="1">0.0001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neg" localSheetId="2" hidden="1">2</definedName>
    <definedName name="solver_num" localSheetId="2" hidden="1">0</definedName>
    <definedName name="solver_nwt" localSheetId="2" hidden="1">1</definedName>
    <definedName name="solver_opt" localSheetId="2" hidden="1">'Fastener Flexibility Methods'!#REF!</definedName>
    <definedName name="solver_pre" localSheetId="2" hidden="1">0.000001</definedName>
    <definedName name="solver_scl" localSheetId="2" hidden="1">2</definedName>
    <definedName name="solver_sho" localSheetId="2" hidden="1">2</definedName>
    <definedName name="solver_tim" localSheetId="2" hidden="1">100</definedName>
    <definedName name="solver_tol" localSheetId="2" hidden="1">0.05</definedName>
    <definedName name="solver_typ" localSheetId="2" hidden="1">3</definedName>
    <definedName name="solver_val" localSheetId="2" hidden="1">1</definedName>
  </definedNames>
  <calcPr calcId="171027" iterate="1" iterateCount="10"/>
</workbook>
</file>

<file path=xl/calcChain.xml><?xml version="1.0" encoding="utf-8"?>
<calcChain xmlns="http://schemas.openxmlformats.org/spreadsheetml/2006/main">
  <c r="F11" i="23" l="1"/>
  <c r="L10" i="23"/>
  <c r="F10" i="23"/>
  <c r="J9" i="23"/>
  <c r="F9" i="23"/>
  <c r="J8" i="23"/>
  <c r="F8" i="23"/>
  <c r="C12" i="27"/>
  <c r="E51" i="23"/>
  <c r="B12" i="23" l="1"/>
  <c r="X7" i="23" l="1"/>
  <c r="X6" i="23"/>
  <c r="X5" i="23"/>
  <c r="X4" i="23"/>
  <c r="X3" i="23"/>
  <c r="X2" i="23"/>
  <c r="X1" i="23"/>
  <c r="G1" i="23" s="1"/>
  <c r="J10" i="23" s="1"/>
  <c r="C50" i="23" l="1"/>
  <c r="E50" i="23"/>
  <c r="C47" i="23"/>
  <c r="C48" i="23"/>
  <c r="C49" i="23"/>
  <c r="C51" i="23" l="1"/>
  <c r="C53" i="23" l="1"/>
</calcChain>
</file>

<file path=xl/sharedStrings.xml><?xml version="1.0" encoding="utf-8"?>
<sst xmlns="http://schemas.openxmlformats.org/spreadsheetml/2006/main" count="145" uniqueCount="95">
  <si>
    <t>Date:</t>
  </si>
  <si>
    <t>Revision:</t>
  </si>
  <si>
    <t>in</t>
  </si>
  <si>
    <t>psi</t>
  </si>
  <si>
    <t>Plate Thickness</t>
  </si>
  <si>
    <t>Fastener</t>
  </si>
  <si>
    <t>Plate</t>
  </si>
  <si>
    <t>Strap</t>
  </si>
  <si>
    <t>Aluminum</t>
  </si>
  <si>
    <t xml:space="preserve">D = </t>
  </si>
  <si>
    <t>Bolt Diameter</t>
  </si>
  <si>
    <t>Steel</t>
  </si>
  <si>
    <t>Bolt Modulus of Elasticity</t>
  </si>
  <si>
    <t>Plate Modulus of Elasticity</t>
  </si>
  <si>
    <t>C =</t>
  </si>
  <si>
    <t>Joint Parameters</t>
  </si>
  <si>
    <t>Average Element Thickness For Single &amp; Double Shear Joints</t>
  </si>
  <si>
    <t>Single Shear</t>
  </si>
  <si>
    <t>Joint</t>
  </si>
  <si>
    <t>lbf/in</t>
  </si>
  <si>
    <t>Double Shear</t>
  </si>
  <si>
    <t>in/lbf</t>
  </si>
  <si>
    <t>NACA TN-1051</t>
  </si>
  <si>
    <t>Strap Thickness</t>
  </si>
  <si>
    <t>Case</t>
  </si>
  <si>
    <t>Joint Type</t>
  </si>
  <si>
    <t>Case:</t>
  </si>
  <si>
    <t>Joint:</t>
  </si>
  <si>
    <r>
      <t>B</t>
    </r>
    <r>
      <rPr>
        <b/>
        <vertAlign val="subscript"/>
        <sz val="10"/>
        <color indexed="9"/>
        <rFont val="Calibri"/>
        <family val="2"/>
      </rPr>
      <t>1</t>
    </r>
  </si>
  <si>
    <r>
      <t>B</t>
    </r>
    <r>
      <rPr>
        <b/>
        <vertAlign val="subscript"/>
        <sz val="10"/>
        <color indexed="9"/>
        <rFont val="Calibri"/>
        <family val="2"/>
      </rPr>
      <t>2</t>
    </r>
  </si>
  <si>
    <r>
      <t>B</t>
    </r>
    <r>
      <rPr>
        <b/>
        <vertAlign val="subscript"/>
        <sz val="10"/>
        <color indexed="9"/>
        <rFont val="Calibri"/>
        <family val="2"/>
      </rPr>
      <t>3</t>
    </r>
  </si>
  <si>
    <t xml:space="preserve">E = </t>
  </si>
  <si>
    <r>
      <t>E</t>
    </r>
    <r>
      <rPr>
        <vertAlign val="subscript"/>
        <sz val="10"/>
        <rFont val="Calibri"/>
        <family val="2"/>
      </rPr>
      <t>f</t>
    </r>
    <r>
      <rPr>
        <sz val="10"/>
        <rFont val="Calibri"/>
        <family val="2"/>
      </rPr>
      <t xml:space="preserve"> = </t>
    </r>
  </si>
  <si>
    <r>
      <t>K</t>
    </r>
    <r>
      <rPr>
        <vertAlign val="subscript"/>
        <sz val="10"/>
        <rFont val="Calibri"/>
        <family val="2"/>
      </rPr>
      <t>f</t>
    </r>
    <r>
      <rPr>
        <sz val="10"/>
        <rFont val="Calibri"/>
        <family val="2"/>
      </rPr>
      <t xml:space="preserve"> = </t>
    </r>
  </si>
  <si>
    <r>
      <t>Bolt Spring Constant, K</t>
    </r>
    <r>
      <rPr>
        <vertAlign val="subscript"/>
        <sz val="10"/>
        <rFont val="Calibri"/>
        <family val="2"/>
      </rPr>
      <t>f</t>
    </r>
    <r>
      <rPr>
        <sz val="10"/>
        <rFont val="Calibri"/>
        <family val="2"/>
      </rPr>
      <t xml:space="preserve"> = 1/C</t>
    </r>
  </si>
  <si>
    <t>Author:</t>
  </si>
  <si>
    <t>Document Number:</t>
  </si>
  <si>
    <t>Check:</t>
  </si>
  <si>
    <t>Revision Level :</t>
  </si>
  <si>
    <t>Page:</t>
  </si>
  <si>
    <t>Report:</t>
  </si>
  <si>
    <t>Section:</t>
  </si>
  <si>
    <t xml:space="preserve"> </t>
  </si>
  <si>
    <t xml:space="preserve">Page </t>
  </si>
  <si>
    <t>Title</t>
  </si>
  <si>
    <t>Sub</t>
  </si>
  <si>
    <t>Fig</t>
  </si>
  <si>
    <t>Table</t>
  </si>
  <si>
    <t>No</t>
  </si>
  <si>
    <t xml:space="preserve">t₁ = </t>
  </si>
  <si>
    <t xml:space="preserve">B₁ = </t>
  </si>
  <si>
    <t xml:space="preserve">t₂ = </t>
  </si>
  <si>
    <t xml:space="preserve">B₂ = </t>
  </si>
  <si>
    <t xml:space="preserve">B₃ = </t>
  </si>
  <si>
    <t>R. Abbott</t>
  </si>
  <si>
    <t>Total Report Pages:</t>
  </si>
  <si>
    <t>Running Counts</t>
  </si>
  <si>
    <t>Total Sheet Pages:</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</si>
  <si>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</si>
  <si>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</si>
  <si>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</si>
  <si>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</si>
  <si>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</si>
  <si>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</si>
  <si>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</si>
  <si>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</si>
  <si>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</si>
  <si>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</si>
  <si>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</si>
  <si>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</si>
  <si>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</si>
  <si>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</si>
  <si>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AA-SM-028</t>
  </si>
  <si>
    <t>FASTENER FLEXIBILITY COMPARISON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</si>
  <si>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</si>
  <si>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</si>
  <si>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</si>
  <si>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</si>
  <si>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</si>
  <si>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</si>
  <si>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</si>
  <si>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</si>
  <si>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</si>
  <si>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</si>
  <si>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</si>
  <si>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</si>
  <si>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</si>
  <si>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</si>
  <si>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(NACA-TN-1051, 1946)</t>
  </si>
  <si>
    <r>
      <t>t</t>
    </r>
    <r>
      <rPr>
        <vertAlign val="subscript"/>
        <sz val="10"/>
        <rFont val="Calibri"/>
        <family val="2"/>
        <scheme val="minor"/>
      </rPr>
      <t>av</t>
    </r>
    <r>
      <rPr>
        <sz val="10"/>
        <rFont val="Calibri"/>
        <family val="2"/>
        <scheme val="minor"/>
      </rPr>
      <t xml:space="preserve"> = </t>
    </r>
  </si>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</sst>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22" x14ac:knownFonts="1">
    <font>
      <sz val="10"/>
      <name val="Calibri"/>
      <family val="2"/>
    </font>
    <font>
      <sz val="11"/>
      <color theme="1"/>
      <name val="Calibri"/>
      <family val="2"/>
      <scheme val="minor"/>
    </font>
    <font>
      <sz val="8"/>
      <name val="Arial"/>
      <family val="2"/>
    </font>
    <font>
      <sz val="10"/>
      <name val="Arial"/>
      <family val="2"/>
    </font>
    <font>
      <sz val="10"/>
      <name val="Calibri"/>
      <family val="2"/>
    </font>
    <font>
      <b/>
      <vertAlign val="subscript"/>
      <sz val="10"/>
      <color indexed="9"/>
      <name val="Calibri"/>
      <family val="2"/>
    </font>
    <font>
      <vertAlign val="subscript"/>
      <sz val="10"/>
      <name val="Calibri"/>
      <family val="2"/>
    </font>
    <font>
      <sz val="10"/>
      <name val="Calibri"/>
      <family val="2"/>
      <scheme val="minor"/>
    </font>
    <font>
      <sz val="10"/>
      <color indexed="8"/>
      <name val="Calibri"/>
      <family val="2"/>
      <scheme val="minor"/>
    </font>
    <font>
      <b/>
      <sz val="10"/>
      <name val="Calibri"/>
      <family val="2"/>
      <scheme val="minor"/>
    </font>
    <font>
      <b/>
      <sz val="10"/>
      <color indexed="9"/>
      <name val="Calibri"/>
      <family val="2"/>
      <scheme val="minor"/>
    </font>
    <font>
      <sz val="10"/>
      <color indexed="12"/>
      <name val="Calibri"/>
      <family val="2"/>
      <scheme val="minor"/>
    </font>
    <font>
      <b/>
      <sz val="12"/>
      <name val="Calibri"/>
      <family val="2"/>
      <scheme val="minor"/>
    </font>
    <font>
      <sz val="12"/>
      <name val="Calibri"/>
      <family val="2"/>
      <scheme val="minor"/>
    </font>
    <font>
      <b/>
      <sz val="10"/>
      <color rgb="FF0000FF"/>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vertAlign val="subscript"/>
      <sz val="10"/>
      <name val="Calibri"/>
      <family val="2"/>
      <scheme val="minor"/>
    </font>
    <font>
      <u/>
      <sz val="10"/>
      <color theme="10"/>
      <name val="Calibri"/>
      <family val="2"/>
      <scheme val="minor"/>
    </font>
  </fonts>
  <fills count="3">
    <fill>
      <patternFill patternType="none"/>
    </fill>
    <fill>
      <patternFill patternType="gray125"/>
    </fill>
    <fill>
      <patternFill patternType="solid">
        <fgColor indexed="23"/>
        <bgColor indexed="64"/>
      </patternFill>
    </fill>
  </fills>
  <borders count="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4" fillId="0" borderId="0"/>
    <xf numFmtId="0" fontId="3" fillId="0" borderId="0"/>
    <xf numFmtId="0" fontId="3" fillId="0" borderId="0"/>
    <xf numFmtId="0" fontId="17"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alignment vertical="top"/>
      <protection locked="0"/>
    </xf>
  </cellStyleXfs>
  <cellXfs count="101">
    <xf numFmtId="0" fontId="0" fillId="0" borderId="0" xfId="0"/>
    <xf numFmtId="0" fontId="0" fillId="0" borderId="0" xfId="0" quotePrefix="1" applyFill="1" applyBorder="1" applyAlignment="1"/>
    <xf numFmtId="0" fontId="0" fillId="0" borderId="0" xfId="0" quotePrefix="1" applyFill="1" applyBorder="1" applyAlignment="1">
      <alignment horizontal="center"/>
    </xf>
    <xf numFmtId="0" fontId="7" fillId="0" borderId="0" xfId="0" applyFont="1"/>
    <xf numFmtId="0" fontId="7" fillId="0" borderId="0" xfId="0" applyFont="1" applyBorder="1"/>
    <xf numFmtId="1" fontId="7" fillId="0" borderId="0" xfId="0" applyNumberFormat="1" applyFont="1" applyAlignment="1">
      <alignment horizontal="center"/>
    </xf>
    <xf numFmtId="0" fontId="7" fillId="0" borderId="0" xfId="0" applyFont="1" applyAlignment="1">
      <alignment horizontal="center"/>
    </xf>
    <xf numFmtId="0" fontId="7" fillId="0" borderId="1" xfId="0" applyFont="1" applyBorder="1"/>
    <xf numFmtId="0" fontId="7" fillId="0" borderId="2" xfId="0" applyFont="1" applyBorder="1"/>
    <xf numFmtId="1" fontId="7" fillId="0" borderId="0" xfId="0" applyNumberFormat="1" applyFont="1" applyAlignment="1">
      <alignment horizontal="left"/>
    </xf>
    <xf numFmtId="1" fontId="7" fillId="0" borderId="0" xfId="0" applyNumberFormat="1" applyFont="1" applyBorder="1" applyAlignment="1">
      <alignment horizontal="center"/>
    </xf>
    <xf numFmtId="0" fontId="7" fillId="0" borderId="0" xfId="0" applyFont="1" applyAlignment="1"/>
    <xf numFmtId="0" fontId="7" fillId="0" borderId="0" xfId="0" applyFont="1" applyBorder="1" applyProtection="1">
      <protection locked="0"/>
    </xf>
    <xf numFmtId="0" fontId="7" fillId="0" borderId="0" xfId="0" applyFont="1" applyFill="1" applyProtection="1">
      <protection locked="0"/>
    </xf>
    <xf numFmtId="0" fontId="7" fillId="0" borderId="0" xfId="0" applyFont="1" applyProtection="1">
      <protection locked="0"/>
    </xf>
    <xf numFmtId="0" fontId="7"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9" fillId="0" borderId="0" xfId="0" applyFont="1" applyAlignment="1" applyProtection="1">
      <alignment horizontal="center"/>
      <protection locked="0"/>
    </xf>
    <xf numFmtId="0" fontId="7" fillId="0" borderId="0" xfId="0" applyFont="1" applyFill="1" applyAlignment="1" applyProtection="1">
      <alignment horizontal="center"/>
      <protection locked="0"/>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protection locked="0"/>
    </xf>
    <xf numFmtId="0" fontId="9" fillId="0" borderId="0" xfId="0" applyFont="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7" fillId="0" borderId="0" xfId="0" applyFont="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0" xfId="0" applyFont="1" applyFill="1" applyBorder="1" applyAlignment="1" applyProtection="1">
      <alignment vertical="center"/>
      <protection locked="0"/>
    </xf>
    <xf numFmtId="0" fontId="7" fillId="0" borderId="0" xfId="0" applyFont="1" applyAlignment="1" applyProtection="1">
      <alignment horizontal="right" vertical="center"/>
      <protection locked="0"/>
    </xf>
    <xf numFmtId="0" fontId="11" fillId="0" borderId="0" xfId="0" applyFont="1" applyFill="1" applyAlignment="1" applyProtection="1">
      <alignment horizontal="center" vertical="center"/>
      <protection locked="0"/>
    </xf>
    <xf numFmtId="0" fontId="7" fillId="0" borderId="0" xfId="0" applyNumberFormat="1" applyFont="1" applyAlignment="1">
      <alignment horizontal="center"/>
    </xf>
    <xf numFmtId="166" fontId="11" fillId="0" borderId="0" xfId="0" applyNumberFormat="1" applyFont="1" applyFill="1" applyAlignment="1" applyProtection="1">
      <alignment horizontal="right" vertical="center"/>
      <protection locked="0"/>
    </xf>
    <xf numFmtId="2" fontId="7" fillId="0" borderId="0" xfId="0" applyNumberFormat="1" applyFont="1" applyAlignment="1">
      <alignment horizontal="center"/>
    </xf>
    <xf numFmtId="165" fontId="7" fillId="0" borderId="0" xfId="0" applyNumberFormat="1" applyFont="1" applyAlignment="1">
      <alignment horizontal="center"/>
    </xf>
    <xf numFmtId="0" fontId="7" fillId="0" borderId="0" xfId="0" applyFont="1" applyFill="1" applyAlignment="1" applyProtection="1">
      <alignment horizontal="right"/>
      <protection locked="0"/>
    </xf>
    <xf numFmtId="165" fontId="7" fillId="0" borderId="0" xfId="0" applyNumberFormat="1" applyFont="1" applyAlignment="1" applyProtection="1">
      <alignment horizontal="center" vertical="center"/>
      <protection locked="0"/>
    </xf>
    <xf numFmtId="165" fontId="8" fillId="0" borderId="0" xfId="0" applyNumberFormat="1" applyFont="1" applyFill="1" applyAlignment="1" applyProtection="1">
      <alignment horizontal="right" vertical="center"/>
      <protection locked="0"/>
    </xf>
    <xf numFmtId="0" fontId="7" fillId="0" borderId="0" xfId="0" applyFont="1" applyFill="1" applyAlignment="1" applyProtection="1">
      <alignment horizontal="left" vertical="center"/>
      <protection locked="0"/>
    </xf>
    <xf numFmtId="2" fontId="7" fillId="0" borderId="0" xfId="0" applyNumberFormat="1" applyFont="1" applyFill="1" applyAlignment="1" applyProtection="1">
      <alignment horizontal="right" vertical="center"/>
      <protection locked="0"/>
    </xf>
    <xf numFmtId="0" fontId="7" fillId="0" borderId="0" xfId="0" applyFont="1" applyAlignment="1" applyProtection="1">
      <alignment horizontal="left" vertical="center"/>
      <protection locked="0"/>
    </xf>
    <xf numFmtId="11" fontId="7" fillId="0" borderId="0" xfId="0" applyNumberFormat="1" applyFont="1" applyFill="1" applyAlignment="1" applyProtection="1">
      <alignment horizontal="right" vertical="center"/>
      <protection locked="0"/>
    </xf>
    <xf numFmtId="0" fontId="7" fillId="0" borderId="0" xfId="1" applyFont="1"/>
    <xf numFmtId="1" fontId="11" fillId="0" borderId="0" xfId="0" applyNumberFormat="1" applyFont="1" applyFill="1" applyAlignment="1" applyProtection="1">
      <alignment horizontal="right" vertical="center"/>
      <protection locked="0"/>
    </xf>
    <xf numFmtId="0" fontId="7" fillId="0" borderId="1" xfId="1" applyFont="1" applyBorder="1" applyAlignment="1">
      <alignment horizontal="center"/>
    </xf>
    <xf numFmtId="0" fontId="7" fillId="0" borderId="1" xfId="1" applyFont="1" applyBorder="1"/>
    <xf numFmtId="0" fontId="11" fillId="0" borderId="0" xfId="0" applyFont="1" applyFill="1" applyAlignment="1" applyProtection="1">
      <alignment horizontal="left" vertical="center"/>
      <protection locked="0"/>
    </xf>
    <xf numFmtId="166" fontId="7" fillId="0" borderId="0" xfId="0" applyNumberFormat="1" applyFont="1" applyFill="1" applyBorder="1" applyAlignment="1" applyProtection="1">
      <alignment horizontal="center"/>
      <protection locked="0"/>
    </xf>
    <xf numFmtId="1" fontId="7" fillId="0" borderId="0" xfId="0" applyNumberFormat="1" applyFont="1" applyFill="1" applyAlignment="1" applyProtection="1">
      <alignment horizontal="right" vertical="center"/>
      <protection locked="0"/>
    </xf>
    <xf numFmtId="0" fontId="7" fillId="0" borderId="0" xfId="2" applyFont="1" applyProtection="1">
      <protection locked="0"/>
    </xf>
    <xf numFmtId="0" fontId="7" fillId="0" borderId="0" xfId="2" applyFont="1" applyAlignment="1" applyProtection="1">
      <alignment horizontal="right"/>
      <protection locked="0"/>
    </xf>
    <xf numFmtId="0" fontId="15" fillId="0" borderId="0" xfId="2" applyFont="1" applyProtection="1">
      <protection locked="0"/>
    </xf>
    <xf numFmtId="0" fontId="15" fillId="0" borderId="0" xfId="2" applyFont="1" applyAlignment="1" applyProtection="1">
      <alignment horizontal="left"/>
      <protection locked="0"/>
    </xf>
    <xf numFmtId="0" fontId="7" fillId="0" borderId="0" xfId="2" applyFont="1"/>
    <xf numFmtId="0" fontId="7" fillId="0" borderId="4" xfId="2" applyFont="1" applyBorder="1" applyAlignment="1">
      <alignment horizontal="center"/>
    </xf>
    <xf numFmtId="0" fontId="7" fillId="0" borderId="0" xfId="2" applyFont="1" applyAlignment="1">
      <alignment horizontal="right"/>
    </xf>
    <xf numFmtId="0" fontId="9" fillId="0" borderId="0" xfId="2" applyFont="1" applyAlignment="1">
      <alignment horizontal="left"/>
    </xf>
    <xf numFmtId="0" fontId="7" fillId="0" borderId="1" xfId="2" applyFont="1" applyBorder="1" applyAlignment="1">
      <alignment horizontal="center"/>
    </xf>
    <xf numFmtId="14" fontId="15" fillId="0" borderId="0" xfId="2" quotePrefix="1" applyNumberFormat="1" applyFont="1" applyProtection="1">
      <protection locked="0"/>
    </xf>
    <xf numFmtId="0" fontId="7" fillId="0" borderId="1" xfId="3" applyFont="1" applyBorder="1" applyAlignment="1">
      <alignment horizontal="center"/>
    </xf>
    <xf numFmtId="1" fontId="7" fillId="0" borderId="1" xfId="3" applyNumberFormat="1" applyFont="1" applyBorder="1" applyAlignment="1">
      <alignment horizontal="center"/>
    </xf>
    <xf numFmtId="0" fontId="14" fillId="0" borderId="0" xfId="2" applyFont="1" applyAlignment="1" applyProtection="1">
      <alignment horizontal="left"/>
      <protection locked="0"/>
    </xf>
    <xf numFmtId="0" fontId="7" fillId="0" borderId="0" xfId="3" applyFont="1"/>
    <xf numFmtId="0" fontId="9" fillId="0" borderId="0" xfId="2" applyFont="1"/>
    <xf numFmtId="0" fontId="9" fillId="0" borderId="0" xfId="2" quotePrefix="1" applyFont="1" applyAlignment="1">
      <alignment vertical="center"/>
    </xf>
    <xf numFmtId="0" fontId="9" fillId="0" borderId="0" xfId="2" applyFont="1" applyAlignment="1">
      <alignment vertical="center"/>
    </xf>
    <xf numFmtId="0" fontId="7" fillId="0" borderId="0" xfId="2" applyFont="1" applyAlignment="1">
      <alignment horizontal="center"/>
    </xf>
    <xf numFmtId="0" fontId="9" fillId="0" borderId="0" xfId="2" applyFont="1" applyAlignment="1">
      <alignment horizontal="right"/>
    </xf>
    <xf numFmtId="0" fontId="13" fillId="0" borderId="0" xfId="2" applyFont="1"/>
    <xf numFmtId="0" fontId="12" fillId="0" borderId="0" xfId="2" applyFont="1"/>
    <xf numFmtId="0" fontId="16" fillId="0" borderId="0" xfId="2" applyFont="1"/>
    <xf numFmtId="0" fontId="7" fillId="0" borderId="0" xfId="2" applyFont="1" applyBorder="1" applyAlignment="1"/>
    <xf numFmtId="0" fontId="16" fillId="0" borderId="0" xfId="2" applyFont="1" applyBorder="1" applyAlignment="1"/>
    <xf numFmtId="0" fontId="7" fillId="0" borderId="5" xfId="2" applyFont="1" applyBorder="1" applyAlignment="1">
      <alignment horizontal="center"/>
    </xf>
    <xf numFmtId="0" fontId="7" fillId="0" borderId="4" xfId="2" applyFont="1" applyBorder="1"/>
    <xf numFmtId="0" fontId="7" fillId="0" borderId="3" xfId="2" applyFont="1" applyBorder="1" applyAlignment="1">
      <alignment horizontal="center"/>
    </xf>
    <xf numFmtId="0" fontId="7" fillId="0" borderId="1" xfId="2" applyFont="1" applyBorder="1"/>
    <xf numFmtId="1" fontId="7" fillId="0" borderId="3" xfId="3" applyNumberFormat="1" applyFont="1" applyBorder="1" applyAlignment="1">
      <alignment horizontal="center"/>
    </xf>
    <xf numFmtId="1" fontId="9" fillId="0" borderId="0" xfId="0" applyNumberFormat="1" applyFont="1" applyBorder="1" applyAlignment="1" applyProtection="1">
      <alignment horizontal="right"/>
      <protection locked="0"/>
    </xf>
    <xf numFmtId="0" fontId="9" fillId="0" borderId="0" xfId="0" applyFont="1" applyAlignment="1">
      <alignment horizontal="center"/>
    </xf>
    <xf numFmtId="0" fontId="9" fillId="0" borderId="0" xfId="0" applyFont="1" applyBorder="1" applyProtection="1">
      <protection locked="0"/>
    </xf>
    <xf numFmtId="0" fontId="18" fillId="0" borderId="0" xfId="0" applyFont="1" applyAlignment="1">
      <alignment horizontal="center"/>
    </xf>
    <xf numFmtId="0" fontId="19" fillId="0" borderId="0" xfId="4" applyFont="1" applyBorder="1" applyAlignment="1" applyProtection="1">
      <alignment horizontal="center"/>
      <protection locked="0"/>
    </xf>
    <xf numFmtId="0" fontId="7" fillId="0" borderId="0" xfId="2" applyFont="1" applyBorder="1" applyAlignment="1">
      <alignment horizontal="center"/>
    </xf>
    <xf numFmtId="0" fontId="7" fillId="0" borderId="0" xfId="2" applyFont="1" applyBorder="1"/>
    <xf numFmtId="0" fontId="7" fillId="0" borderId="0" xfId="2" applyFont="1" applyBorder="1" applyAlignment="1">
      <alignment horizontal="right"/>
    </xf>
    <xf numFmtId="0" fontId="9" fillId="0" borderId="0" xfId="2" applyFont="1" applyBorder="1" applyAlignment="1">
      <alignment horizontal="left"/>
    </xf>
    <xf numFmtId="0" fontId="7" fillId="0" borderId="0" xfId="3" applyFont="1" applyBorder="1" applyAlignment="1">
      <alignment horizontal="center"/>
    </xf>
    <xf numFmtId="1" fontId="7" fillId="0" borderId="0" xfId="3" applyNumberFormat="1" applyFont="1" applyBorder="1" applyAlignment="1">
      <alignment horizontal="center"/>
    </xf>
    <xf numFmtId="0" fontId="13" fillId="0" borderId="0" xfId="2" applyFont="1" applyBorder="1" applyAlignment="1">
      <alignment horizontal="center"/>
    </xf>
    <xf numFmtId="0" fontId="13" fillId="0" borderId="0" xfId="2" applyFont="1" applyBorder="1"/>
    <xf numFmtId="164" fontId="7" fillId="0" borderId="0" xfId="3" applyNumberFormat="1" applyFont="1" applyBorder="1" applyAlignment="1">
      <alignment horizontal="center"/>
    </xf>
    <xf numFmtId="0" fontId="7" fillId="0" borderId="0" xfId="2" applyFont="1" applyBorder="1" applyAlignment="1">
      <alignment horizontal="left" vertical="top" wrapText="1"/>
    </xf>
    <xf numFmtId="0" fontId="17" fillId="0" borderId="0" xfId="4" applyBorder="1" applyAlignment="1" applyProtection="1">
      <alignment horizontal="center"/>
    </xf>
    <xf numFmtId="0" fontId="21" fillId="0" borderId="0" xfId="4" applyFont="1" applyBorder="1" applyAlignment="1" applyProtection="1">
      <alignment horizontal="center"/>
    </xf>
    <xf numFmtId="0" fontId="17" fillId="0" borderId="0" xfId="6" applyBorder="1" applyAlignment="1" applyProtection="1">
      <alignment horizontal="center"/>
    </xf>
    <xf numFmtId="0" fontId="17" fillId="0" borderId="0" xfId="6" applyFont="1" applyBorder="1" applyAlignment="1" applyProtection="1">
      <alignment horizontal="center"/>
    </xf>
    <xf numFmtId="0" fontId="7" fillId="0" borderId="0" xfId="2" applyFont="1" applyBorder="1" applyAlignment="1">
      <alignment horizontal="left" vertical="top" wrapText="1"/>
    </xf>
    <xf numFmtId="0" fontId="7" fillId="0" borderId="0" xfId="2" applyFont="1" applyBorder="1" applyAlignment="1">
      <alignment horizontal="left" wrapText="1"/>
    </xf>
    <xf numFmtId="0" fontId="17" fillId="0" borderId="0" xfId="6" applyBorder="1" applyAlignment="1" applyProtection="1">
      <alignment horizontal="center"/>
    </xf>
    <xf numFmtId="0" fontId="17" fillId="0" borderId="0" xfId="4" applyAlignment="1" applyProtection="1">
      <alignment horizontal="left"/>
    </xf>
  </cellXfs>
  <cellStyles count="7">
    <cellStyle name="Hyperlink" xfId="4" builtinId="8"/>
    <cellStyle name="Hyperlink 2" xfId="6"/>
    <cellStyle name="Normal" xfId="0" builtinId="0" customBuiltin="1"/>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6.pn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http://www.abbottaerospace.com/" TargetMode="External"/><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46</xdr:row>
      <xdr:rowOff>0</xdr:rowOff>
    </xdr:from>
    <xdr:to>
      <xdr:col>3</xdr:col>
      <xdr:colOff>142875</xdr:colOff>
      <xdr:row>49</xdr:row>
      <xdr:rowOff>0</xdr:rowOff>
    </xdr:to>
    <xdr:sp macro="" textlink="">
      <xdr:nvSpPr>
        <xdr:cNvPr id="248919" name="AutoShape 34"/>
        <xdr:cNvSpPr>
          <a:spLocks/>
        </xdr:cNvSpPr>
      </xdr:nvSpPr>
      <xdr:spPr bwMode="auto">
        <a:xfrm>
          <a:off x="1876425" y="8010525"/>
          <a:ext cx="95250" cy="485775"/>
        </a:xfrm>
        <a:prstGeom prst="rightBrace">
          <a:avLst>
            <a:gd name="adj1" fmla="val 42500"/>
            <a:gd name="adj2" fmla="val 50000"/>
          </a:avLst>
        </a:prstGeom>
        <a:noFill/>
        <a:ln w="9525">
          <a:solidFill>
            <a:srgbClr val="000000"/>
          </a:solidFill>
          <a:round/>
          <a:headEnd/>
          <a:tailEnd/>
        </a:ln>
      </xdr:spPr>
    </xdr:sp>
    <xdr:clientData/>
  </xdr:twoCellAnchor>
  <xdr:twoCellAnchor>
    <xdr:from>
      <xdr:col>2</xdr:col>
      <xdr:colOff>23986</xdr:colOff>
      <xdr:row>14</xdr:row>
      <xdr:rowOff>160866</xdr:rowOff>
    </xdr:from>
    <xdr:to>
      <xdr:col>6</xdr:col>
      <xdr:colOff>598350</xdr:colOff>
      <xdr:row>17</xdr:row>
      <xdr:rowOff>47654</xdr:rowOff>
    </xdr:to>
    <xdr:pic>
      <xdr:nvPicPr>
        <xdr:cNvPr id="192" name="Picture 19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3666" y="2637366"/>
          <a:ext cx="3073724" cy="41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80210</xdr:colOff>
      <xdr:row>18</xdr:row>
      <xdr:rowOff>172453</xdr:rowOff>
    </xdr:from>
    <xdr:to>
      <xdr:col>6</xdr:col>
      <xdr:colOff>585536</xdr:colOff>
      <xdr:row>23</xdr:row>
      <xdr:rowOff>23256</xdr:rowOff>
    </xdr:to>
    <xdr:pic>
      <xdr:nvPicPr>
        <xdr:cNvPr id="193" name="Picture 192"/>
        <xdr:cNvPicPr/>
      </xdr:nvPicPr>
      <xdr:blipFill>
        <a:blip xmlns:r="http://schemas.openxmlformats.org/officeDocument/2006/relationships" r:embed="rId2"/>
        <a:stretch>
          <a:fillRect/>
        </a:stretch>
      </xdr:blipFill>
      <xdr:spPr>
        <a:xfrm>
          <a:off x="1957136" y="3368842"/>
          <a:ext cx="2382253" cy="733118"/>
        </a:xfrm>
        <a:prstGeom prst="rect">
          <a:avLst/>
        </a:prstGeom>
      </xdr:spPr>
    </xdr:pic>
    <xdr:clientData/>
  </xdr:twoCellAnchor>
  <xdr:twoCellAnchor editAs="oneCell">
    <xdr:from>
      <xdr:col>3</xdr:col>
      <xdr:colOff>80211</xdr:colOff>
      <xdr:row>24</xdr:row>
      <xdr:rowOff>40105</xdr:rowOff>
    </xdr:from>
    <xdr:to>
      <xdr:col>6</xdr:col>
      <xdr:colOff>585537</xdr:colOff>
      <xdr:row>28</xdr:row>
      <xdr:rowOff>162331</xdr:rowOff>
    </xdr:to>
    <xdr:pic>
      <xdr:nvPicPr>
        <xdr:cNvPr id="194" name="Picture 193"/>
        <xdr:cNvPicPr/>
      </xdr:nvPicPr>
      <xdr:blipFill>
        <a:blip xmlns:r="http://schemas.openxmlformats.org/officeDocument/2006/relationships" r:embed="rId3"/>
        <a:stretch>
          <a:fillRect/>
        </a:stretch>
      </xdr:blipFill>
      <xdr:spPr>
        <a:xfrm>
          <a:off x="1957137" y="4118810"/>
          <a:ext cx="2382253" cy="828079"/>
        </a:xfrm>
        <a:prstGeom prst="rect">
          <a:avLst/>
        </a:prstGeom>
      </xdr:spPr>
    </xdr:pic>
    <xdr:clientData/>
  </xdr:twoCellAnchor>
  <xdr:twoCellAnchor>
    <xdr:from>
      <xdr:col>7</xdr:col>
      <xdr:colOff>225971</xdr:colOff>
      <xdr:row>20</xdr:row>
      <xdr:rowOff>21020</xdr:rowOff>
    </xdr:from>
    <xdr:to>
      <xdr:col>8</xdr:col>
      <xdr:colOff>424092</xdr:colOff>
      <xdr:row>22</xdr:row>
      <xdr:rowOff>0</xdr:rowOff>
    </xdr:to>
    <xdr:pic>
      <xdr:nvPicPr>
        <xdr:cNvPr id="195" name="Picture 194"/>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03530" y="3342289"/>
          <a:ext cx="823486" cy="325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231227</xdr:colOff>
      <xdr:row>25</xdr:row>
      <xdr:rowOff>63063</xdr:rowOff>
    </xdr:from>
    <xdr:to>
      <xdr:col>8</xdr:col>
      <xdr:colOff>619848</xdr:colOff>
      <xdr:row>27</xdr:row>
      <xdr:rowOff>57281</xdr:rowOff>
    </xdr:to>
    <xdr:pic>
      <xdr:nvPicPr>
        <xdr:cNvPr id="196" name="Picture 195"/>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08786" y="4251435"/>
          <a:ext cx="1013986" cy="34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97" name="Group 196"/>
        <xdr:cNvGrpSpPr/>
      </xdr:nvGrpSpPr>
      <xdr:grpSpPr>
        <a:xfrm>
          <a:off x="40822" y="1267641"/>
          <a:ext cx="2525213" cy="630195"/>
          <a:chOff x="40822" y="1267641"/>
          <a:chExt cx="2570933" cy="630195"/>
        </a:xfrm>
      </xdr:grpSpPr>
      <xdr:pic>
        <xdr:nvPicPr>
          <xdr:cNvPr id="198" name="Picture 197">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07" name="Picture 206"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etsrvvault\d-jet\Engineering\Stress\DJ1-ST-000\DJ1-ST-001%20Stress%20Analysis%20Report%20Template%20-%20Portrai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Title Section"/>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tn-1051-preliminary-investigation-of-the-loads-carried-by-individual-bolts-in-bolted-joint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8" x14ac:dyDescent="0.3"/>
  <sheetData>
    <row r="1" spans="1:52"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3">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M16" sqref="M16"/>
    </sheetView>
  </sheetViews>
  <sheetFormatPr defaultColWidth="9.109375" defaultRowHeight="15.6" x14ac:dyDescent="0.3"/>
  <cols>
    <col min="1" max="2" width="9.109375" style="68"/>
    <col min="3" max="3" width="10.6640625" style="68" bestFit="1" customWidth="1"/>
    <col min="4" max="11" width="9.109375" style="68"/>
    <col min="12" max="12" width="5.44140625" style="53" customWidth="1"/>
    <col min="13" max="17" width="5.33203125" style="87" customWidth="1"/>
    <col min="18" max="19" width="5.33203125" style="88" customWidth="1"/>
    <col min="20" max="25" width="9.109375" style="90"/>
    <col min="26" max="16384" width="9.109375" style="68"/>
  </cols>
  <sheetData>
    <row r="1" spans="1:25" s="53" customFormat="1" ht="13.8" x14ac:dyDescent="0.3">
      <c r="A1" s="49"/>
      <c r="B1" s="50" t="s">
        <v>35</v>
      </c>
      <c r="C1" s="51" t="s">
        <v>54</v>
      </c>
      <c r="D1" s="49"/>
      <c r="E1" s="49"/>
      <c r="F1" s="50" t="s">
        <v>55</v>
      </c>
      <c r="G1" s="52"/>
      <c r="H1" s="49"/>
      <c r="I1" s="49"/>
      <c r="J1" s="49"/>
      <c r="K1" s="49"/>
      <c r="M1" s="83"/>
      <c r="N1" s="83"/>
      <c r="O1" s="83"/>
      <c r="P1" s="83"/>
      <c r="Q1" s="83"/>
      <c r="R1" s="83"/>
      <c r="S1" s="83"/>
      <c r="T1" s="84"/>
      <c r="U1" s="84"/>
      <c r="V1" s="84"/>
      <c r="W1" s="85"/>
      <c r="X1" s="86"/>
      <c r="Y1" s="84"/>
    </row>
    <row r="2" spans="1:25" s="53" customFormat="1" ht="13.8" x14ac:dyDescent="0.3">
      <c r="A2" s="49"/>
      <c r="B2" s="50" t="s">
        <v>37</v>
      </c>
      <c r="C2" s="51" t="s">
        <v>42</v>
      </c>
      <c r="D2" s="49"/>
      <c r="E2" s="49"/>
      <c r="F2" s="50" t="s">
        <v>40</v>
      </c>
      <c r="G2" s="51"/>
      <c r="H2" s="49"/>
      <c r="I2" s="49"/>
      <c r="J2" s="49"/>
      <c r="K2" s="49"/>
      <c r="M2" s="83"/>
      <c r="N2" s="83"/>
      <c r="O2" s="83"/>
      <c r="P2" s="83"/>
      <c r="Q2" s="83"/>
      <c r="R2" s="83"/>
      <c r="S2" s="83"/>
      <c r="T2" s="84"/>
      <c r="U2" s="84"/>
      <c r="V2" s="84"/>
      <c r="W2" s="85"/>
      <c r="X2" s="86"/>
      <c r="Y2" s="84"/>
    </row>
    <row r="3" spans="1:25" s="53" customFormat="1" ht="13.8" x14ac:dyDescent="0.3">
      <c r="A3" s="49"/>
      <c r="B3" s="50" t="s">
        <v>0</v>
      </c>
      <c r="C3" s="58"/>
      <c r="D3" s="49"/>
      <c r="E3" s="49"/>
      <c r="F3" s="50" t="s">
        <v>1</v>
      </c>
      <c r="G3" s="51"/>
      <c r="H3" s="49"/>
      <c r="I3" s="49"/>
      <c r="J3" s="49"/>
      <c r="K3" s="49"/>
      <c r="M3" s="83"/>
      <c r="N3" s="83"/>
      <c r="O3" s="83"/>
      <c r="P3" s="83"/>
      <c r="Q3" s="83"/>
      <c r="R3" s="83"/>
      <c r="S3" s="83"/>
      <c r="T3" s="84"/>
      <c r="U3" s="84"/>
      <c r="V3" s="84"/>
      <c r="W3" s="85"/>
      <c r="X3" s="86"/>
      <c r="Y3" s="84"/>
    </row>
    <row r="4" spans="1:25" s="53" customFormat="1" ht="13.8" x14ac:dyDescent="0.3">
      <c r="A4" s="49"/>
      <c r="B4" s="50" t="s">
        <v>61</v>
      </c>
      <c r="C4" s="52"/>
      <c r="D4" s="49"/>
      <c r="E4" s="49"/>
      <c r="F4" s="50" t="s">
        <v>62</v>
      </c>
      <c r="G4" s="51" t="s">
        <v>63</v>
      </c>
      <c r="H4" s="49"/>
      <c r="I4" s="49"/>
      <c r="J4" s="49"/>
      <c r="K4" s="49"/>
      <c r="M4" s="83"/>
      <c r="N4" s="83"/>
      <c r="O4" s="83"/>
      <c r="P4" s="83"/>
      <c r="Q4" s="87"/>
      <c r="R4" s="88"/>
      <c r="S4" s="88"/>
      <c r="T4" s="84"/>
      <c r="U4" s="84"/>
      <c r="V4" s="84"/>
      <c r="W4" s="85"/>
      <c r="X4" s="86"/>
      <c r="Y4" s="84"/>
    </row>
    <row r="5" spans="1:25" s="53" customFormat="1" ht="13.8" x14ac:dyDescent="0.3">
      <c r="A5" s="49"/>
      <c r="B5" s="50" t="s">
        <v>64</v>
      </c>
      <c r="C5" s="52"/>
      <c r="D5" s="49"/>
      <c r="E5" s="50"/>
      <c r="F5" s="49"/>
      <c r="G5" s="49"/>
      <c r="H5" s="49"/>
      <c r="I5" s="49"/>
      <c r="J5" s="49"/>
      <c r="K5" s="49"/>
      <c r="M5" s="83"/>
      <c r="N5" s="83"/>
      <c r="O5" s="83"/>
      <c r="P5" s="83"/>
      <c r="Q5" s="87"/>
      <c r="R5" s="88"/>
      <c r="S5" s="88"/>
      <c r="T5" s="84"/>
      <c r="U5" s="84"/>
      <c r="V5" s="84"/>
      <c r="W5" s="85"/>
      <c r="X5" s="86"/>
      <c r="Y5" s="84"/>
    </row>
    <row r="6" spans="1:25" s="53" customFormat="1" ht="13.8" x14ac:dyDescent="0.3">
      <c r="A6" s="49"/>
      <c r="B6" s="49" t="s">
        <v>41</v>
      </c>
      <c r="C6" s="61"/>
      <c r="D6" s="49"/>
      <c r="E6" s="49"/>
      <c r="F6" s="49"/>
      <c r="G6" s="49"/>
      <c r="H6" s="49"/>
      <c r="I6" s="49"/>
      <c r="J6" s="49"/>
      <c r="K6" s="49"/>
      <c r="M6" s="83"/>
      <c r="N6" s="83"/>
      <c r="O6" s="83"/>
      <c r="P6" s="83"/>
      <c r="Q6" s="87"/>
      <c r="R6" s="88"/>
      <c r="S6" s="88"/>
      <c r="T6" s="84"/>
      <c r="U6" s="84"/>
      <c r="V6" s="84"/>
      <c r="W6" s="85"/>
      <c r="X6" s="86"/>
      <c r="Y6" s="84"/>
    </row>
    <row r="7" spans="1:25" s="53" customFormat="1" ht="13.8" x14ac:dyDescent="0.3">
      <c r="A7" s="49"/>
      <c r="B7" s="49"/>
      <c r="C7" s="49"/>
      <c r="D7" s="49"/>
      <c r="E7" s="49"/>
      <c r="F7" s="49"/>
      <c r="G7" s="49"/>
      <c r="H7" s="49"/>
      <c r="I7" s="49"/>
      <c r="J7" s="49"/>
      <c r="K7" s="49"/>
      <c r="M7" s="83"/>
      <c r="N7" s="83"/>
      <c r="O7" s="83"/>
      <c r="P7" s="83"/>
      <c r="Q7" s="87"/>
      <c r="R7" s="88"/>
      <c r="S7" s="88"/>
      <c r="T7" s="84"/>
      <c r="U7" s="84"/>
      <c r="V7" s="84"/>
      <c r="W7" s="85"/>
      <c r="X7" s="86"/>
      <c r="Y7" s="84"/>
    </row>
    <row r="8" spans="1:25" s="53" customFormat="1" ht="13.8" x14ac:dyDescent="0.3">
      <c r="A8" s="62"/>
      <c r="E8" s="55"/>
      <c r="F8" s="56"/>
      <c r="H8" s="63"/>
      <c r="I8" s="55"/>
      <c r="J8" s="64"/>
      <c r="K8" s="65"/>
      <c r="L8" s="66"/>
      <c r="M8" s="83"/>
      <c r="N8" s="83"/>
      <c r="O8" s="83"/>
      <c r="P8" s="83"/>
      <c r="Q8" s="87"/>
      <c r="R8" s="88"/>
      <c r="S8" s="88"/>
      <c r="T8" s="84"/>
      <c r="U8" s="84"/>
      <c r="V8" s="84"/>
      <c r="W8" s="84"/>
      <c r="X8" s="84"/>
      <c r="Y8" s="84"/>
    </row>
    <row r="9" spans="1:25" s="53" customFormat="1" ht="13.8" x14ac:dyDescent="0.3">
      <c r="E9" s="55"/>
      <c r="F9" s="63"/>
      <c r="H9" s="63"/>
      <c r="I9" s="55"/>
      <c r="J9" s="65"/>
      <c r="K9" s="65"/>
      <c r="L9" s="66"/>
      <c r="M9" s="83"/>
      <c r="N9" s="83"/>
      <c r="O9" s="83"/>
      <c r="P9" s="83"/>
      <c r="Q9" s="87"/>
      <c r="R9" s="88"/>
      <c r="S9" s="88"/>
      <c r="T9" s="84"/>
      <c r="U9" s="84"/>
      <c r="V9" s="84"/>
      <c r="W9" s="84"/>
      <c r="X9" s="84"/>
      <c r="Y9" s="84"/>
    </row>
    <row r="10" spans="1:25" s="53" customFormat="1" ht="13.8" x14ac:dyDescent="0.3">
      <c r="E10" s="55"/>
      <c r="F10" s="63"/>
      <c r="H10" s="63"/>
      <c r="I10" s="55"/>
      <c r="J10" s="56"/>
      <c r="K10" s="63"/>
      <c r="L10" s="66"/>
      <c r="M10" s="83"/>
      <c r="N10" s="83"/>
      <c r="O10" s="83"/>
      <c r="P10" s="83"/>
      <c r="Q10" s="87"/>
      <c r="R10" s="88"/>
      <c r="S10" s="88"/>
      <c r="T10" s="84"/>
      <c r="U10" s="84"/>
      <c r="V10" s="84"/>
      <c r="W10" s="84"/>
      <c r="X10" s="84"/>
      <c r="Y10" s="84"/>
    </row>
    <row r="11" spans="1:25" s="53" customFormat="1" ht="13.8" x14ac:dyDescent="0.3">
      <c r="E11" s="55"/>
      <c r="F11" s="63"/>
      <c r="I11" s="67"/>
      <c r="J11" s="56"/>
      <c r="M11" s="83"/>
      <c r="N11" s="83"/>
      <c r="O11" s="83"/>
      <c r="P11" s="83"/>
      <c r="Q11" s="83"/>
      <c r="R11" s="83"/>
      <c r="S11" s="83"/>
      <c r="T11" s="84"/>
      <c r="U11" s="84"/>
      <c r="V11" s="84"/>
      <c r="W11" s="84"/>
      <c r="X11" s="84"/>
      <c r="Y11" s="84"/>
    </row>
    <row r="12" spans="1:25" x14ac:dyDescent="0.3">
      <c r="C12" s="69" t="str">
        <f>G4</f>
        <v>IMPORTANT INFORMATION</v>
      </c>
      <c r="M12" s="83"/>
      <c r="N12" s="83"/>
      <c r="O12" s="83"/>
      <c r="P12" s="83"/>
      <c r="Q12" s="89"/>
      <c r="R12" s="89"/>
      <c r="S12" s="89"/>
    </row>
    <row r="13" spans="1:25" s="53" customFormat="1" ht="13.8" x14ac:dyDescent="0.3">
      <c r="M13" s="83"/>
      <c r="N13" s="83"/>
      <c r="O13" s="83"/>
      <c r="P13" s="83"/>
      <c r="Q13" s="83"/>
      <c r="R13" s="83"/>
      <c r="S13" s="83"/>
      <c r="T13" s="84"/>
      <c r="U13" s="84"/>
      <c r="V13" s="84"/>
      <c r="W13" s="84"/>
      <c r="X13" s="84"/>
      <c r="Y13" s="84"/>
    </row>
    <row r="14" spans="1:25" s="53" customFormat="1" ht="13.8" x14ac:dyDescent="0.3">
      <c r="B14" s="70" t="s">
        <v>68</v>
      </c>
      <c r="M14" s="83"/>
      <c r="N14" s="83"/>
      <c r="O14" s="83"/>
      <c r="P14" s="83"/>
      <c r="Q14" s="83"/>
      <c r="R14" s="83"/>
      <c r="S14" s="83"/>
      <c r="T14" s="84"/>
      <c r="U14" s="84"/>
      <c r="V14" s="84"/>
      <c r="W14" s="84"/>
      <c r="X14" s="84"/>
      <c r="Y14" s="84"/>
    </row>
    <row r="15" spans="1:25" s="53" customFormat="1" ht="13.8" x14ac:dyDescent="0.3">
      <c r="A15" s="71"/>
      <c r="K15" s="71"/>
      <c r="M15" s="87"/>
      <c r="N15" s="87"/>
      <c r="O15" s="87"/>
      <c r="P15" s="87"/>
      <c r="Q15" s="87"/>
      <c r="R15" s="88"/>
      <c r="S15" s="88"/>
      <c r="T15" s="84"/>
      <c r="U15" s="84"/>
      <c r="V15" s="84"/>
      <c r="W15" s="84"/>
      <c r="X15" s="84"/>
      <c r="Y15" s="84"/>
    </row>
    <row r="16" spans="1:25" s="53" customFormat="1" ht="12.75" customHeight="1" x14ac:dyDescent="0.3">
      <c r="B16" s="97" t="s">
        <v>78</v>
      </c>
      <c r="C16" s="97"/>
      <c r="D16" s="97"/>
      <c r="E16" s="97"/>
      <c r="F16" s="97"/>
      <c r="G16" s="97"/>
      <c r="H16" s="97"/>
      <c r="I16" s="97"/>
      <c r="J16" s="97"/>
      <c r="M16" s="87"/>
      <c r="N16" s="87"/>
      <c r="O16" s="87"/>
      <c r="P16" s="87"/>
      <c r="Q16" s="87"/>
      <c r="R16" s="88"/>
      <c r="S16" s="88"/>
      <c r="T16" s="84"/>
      <c r="U16" s="84"/>
      <c r="V16" s="84"/>
      <c r="W16" s="84"/>
      <c r="X16" s="84"/>
      <c r="Y16" s="84"/>
    </row>
    <row r="17" spans="1:25" s="53" customFormat="1" ht="13.8" x14ac:dyDescent="0.3">
      <c r="B17" s="97"/>
      <c r="C17" s="97"/>
      <c r="D17" s="97"/>
      <c r="E17" s="97"/>
      <c r="F17" s="97"/>
      <c r="G17" s="97"/>
      <c r="H17" s="97"/>
      <c r="I17" s="97"/>
      <c r="J17" s="97"/>
      <c r="M17" s="87"/>
      <c r="N17" s="87"/>
      <c r="O17" s="87"/>
      <c r="P17" s="87"/>
      <c r="Q17" s="87"/>
      <c r="R17" s="88"/>
      <c r="S17" s="88"/>
      <c r="T17" s="84"/>
      <c r="U17" s="84"/>
      <c r="V17" s="84"/>
      <c r="W17" s="84"/>
      <c r="X17" s="84"/>
      <c r="Y17" s="84"/>
    </row>
    <row r="18" spans="1:25" s="53" customFormat="1" ht="13.8" x14ac:dyDescent="0.3">
      <c r="B18" s="97"/>
      <c r="C18" s="97"/>
      <c r="D18" s="97"/>
      <c r="E18" s="97"/>
      <c r="F18" s="97"/>
      <c r="G18" s="97"/>
      <c r="H18" s="97"/>
      <c r="I18" s="97"/>
      <c r="J18" s="97"/>
      <c r="M18" s="87"/>
      <c r="N18" s="87"/>
      <c r="O18" s="87"/>
      <c r="P18" s="87"/>
      <c r="Q18" s="87"/>
      <c r="R18" s="88"/>
      <c r="S18" s="88"/>
      <c r="T18" s="84"/>
      <c r="U18" s="84"/>
      <c r="V18" s="84"/>
      <c r="W18" s="84"/>
      <c r="X18" s="84"/>
      <c r="Y18" s="84"/>
    </row>
    <row r="19" spans="1:25" s="53" customFormat="1" ht="13.8" x14ac:dyDescent="0.3">
      <c r="B19" s="97"/>
      <c r="C19" s="97"/>
      <c r="D19" s="97"/>
      <c r="E19" s="97"/>
      <c r="F19" s="97"/>
      <c r="G19" s="97"/>
      <c r="H19" s="97"/>
      <c r="I19" s="97"/>
      <c r="J19" s="97"/>
      <c r="M19" s="87"/>
      <c r="N19" s="87"/>
      <c r="O19" s="87"/>
      <c r="P19" s="87"/>
      <c r="Q19" s="87"/>
      <c r="R19" s="88"/>
      <c r="S19" s="88"/>
      <c r="T19" s="84"/>
      <c r="U19" s="84"/>
      <c r="V19" s="84"/>
      <c r="W19" s="84"/>
      <c r="X19" s="84"/>
      <c r="Y19" s="84"/>
    </row>
    <row r="20" spans="1:25" s="53" customFormat="1" ht="12.75" customHeight="1" x14ac:dyDescent="0.3">
      <c r="A20" s="71"/>
      <c r="B20" s="72" t="s">
        <v>76</v>
      </c>
      <c r="C20" s="71"/>
      <c r="D20" s="71"/>
      <c r="E20" s="71"/>
      <c r="F20" s="71"/>
      <c r="G20" s="71"/>
      <c r="H20" s="71"/>
      <c r="I20" s="71"/>
      <c r="J20" s="71"/>
      <c r="K20" s="71"/>
      <c r="M20" s="87"/>
      <c r="N20" s="87"/>
      <c r="O20" s="87"/>
      <c r="P20" s="87"/>
      <c r="Q20" s="87"/>
      <c r="R20" s="88"/>
      <c r="S20" s="88"/>
      <c r="T20" s="84"/>
      <c r="U20" s="84"/>
      <c r="V20" s="84"/>
      <c r="W20" s="84"/>
      <c r="X20" s="84"/>
      <c r="Y20" s="84"/>
    </row>
    <row r="21" spans="1:25" s="53" customFormat="1" ht="13.8" x14ac:dyDescent="0.3">
      <c r="A21" s="71"/>
      <c r="B21" s="72"/>
      <c r="C21" s="71"/>
      <c r="D21" s="71"/>
      <c r="E21" s="71"/>
      <c r="F21" s="71"/>
      <c r="G21" s="71"/>
      <c r="H21" s="71"/>
      <c r="I21" s="71"/>
      <c r="J21" s="71"/>
      <c r="K21" s="71"/>
      <c r="M21" s="87"/>
      <c r="N21" s="87"/>
      <c r="O21" s="87"/>
      <c r="P21" s="87"/>
      <c r="Q21" s="87"/>
      <c r="R21" s="88"/>
      <c r="S21" s="88"/>
      <c r="T21" s="84"/>
      <c r="U21" s="84"/>
      <c r="V21" s="84"/>
      <c r="W21" s="84"/>
      <c r="X21" s="84"/>
      <c r="Y21" s="84"/>
    </row>
    <row r="22" spans="1:25" s="53" customFormat="1" ht="13.8" x14ac:dyDescent="0.3">
      <c r="A22" s="71"/>
      <c r="B22" s="97" t="s">
        <v>79</v>
      </c>
      <c r="C22" s="97"/>
      <c r="D22" s="97"/>
      <c r="E22" s="97"/>
      <c r="F22" s="97"/>
      <c r="G22" s="97"/>
      <c r="H22" s="97"/>
      <c r="I22" s="97"/>
      <c r="J22" s="97"/>
      <c r="K22" s="71"/>
      <c r="M22" s="87"/>
      <c r="N22" s="87"/>
      <c r="O22" s="87"/>
      <c r="P22" s="87"/>
      <c r="Q22" s="87"/>
      <c r="R22" s="88"/>
      <c r="S22" s="88"/>
      <c r="T22" s="84"/>
      <c r="U22" s="84"/>
      <c r="V22" s="84"/>
      <c r="W22" s="84"/>
      <c r="X22" s="84"/>
      <c r="Y22" s="84"/>
    </row>
    <row r="23" spans="1:25" s="53" customFormat="1" ht="13.8" x14ac:dyDescent="0.3">
      <c r="A23" s="71"/>
      <c r="B23" s="97"/>
      <c r="C23" s="97"/>
      <c r="D23" s="97"/>
      <c r="E23" s="97"/>
      <c r="F23" s="97"/>
      <c r="G23" s="97"/>
      <c r="H23" s="97"/>
      <c r="I23" s="97"/>
      <c r="J23" s="97"/>
      <c r="K23" s="71"/>
      <c r="M23" s="87"/>
      <c r="N23" s="87"/>
      <c r="O23" s="87"/>
      <c r="P23" s="87"/>
      <c r="Q23" s="87"/>
      <c r="R23" s="88"/>
      <c r="S23" s="91"/>
      <c r="T23" s="84"/>
      <c r="U23" s="84"/>
      <c r="V23" s="84"/>
      <c r="W23" s="84"/>
      <c r="X23" s="84"/>
      <c r="Y23" s="84"/>
    </row>
    <row r="24" spans="1:25" s="53" customFormat="1" ht="13.8" x14ac:dyDescent="0.3">
      <c r="A24" s="71"/>
      <c r="B24" s="97"/>
      <c r="C24" s="97"/>
      <c r="D24" s="97"/>
      <c r="E24" s="97"/>
      <c r="F24" s="97"/>
      <c r="G24" s="97"/>
      <c r="H24" s="97"/>
      <c r="I24" s="97"/>
      <c r="J24" s="97"/>
      <c r="K24" s="71"/>
      <c r="M24" s="87"/>
      <c r="N24" s="87"/>
      <c r="O24" s="87"/>
      <c r="P24" s="87"/>
      <c r="Q24" s="87"/>
      <c r="R24" s="88"/>
      <c r="S24" s="91"/>
      <c r="T24" s="84"/>
      <c r="U24" s="84"/>
      <c r="V24" s="84"/>
      <c r="W24" s="84"/>
      <c r="X24" s="84"/>
      <c r="Y24" s="84"/>
    </row>
    <row r="25" spans="1:25" s="53" customFormat="1" ht="12.75" customHeight="1" x14ac:dyDescent="0.3">
      <c r="A25" s="71"/>
      <c r="B25" s="92"/>
      <c r="C25" s="92"/>
      <c r="D25" s="92"/>
      <c r="E25" s="92"/>
      <c r="F25" s="94" t="s">
        <v>90</v>
      </c>
      <c r="G25" s="92"/>
      <c r="H25" s="92"/>
      <c r="I25" s="92"/>
      <c r="J25" s="92"/>
      <c r="K25" s="71"/>
      <c r="M25" s="87"/>
      <c r="N25" s="87"/>
      <c r="O25" s="87"/>
      <c r="P25" s="87"/>
      <c r="Q25" s="87"/>
      <c r="R25" s="88"/>
      <c r="S25" s="88"/>
      <c r="T25" s="84"/>
      <c r="U25" s="84"/>
      <c r="V25" s="84"/>
      <c r="W25" s="84"/>
      <c r="X25" s="84"/>
      <c r="Y25" s="84"/>
    </row>
    <row r="26" spans="1:25" s="53" customFormat="1" ht="13.8" x14ac:dyDescent="0.3">
      <c r="A26" s="71"/>
      <c r="B26" s="97" t="s">
        <v>80</v>
      </c>
      <c r="C26" s="97"/>
      <c r="D26" s="97"/>
      <c r="E26" s="97"/>
      <c r="F26" s="97"/>
      <c r="G26" s="97"/>
      <c r="H26" s="97"/>
      <c r="I26" s="97"/>
      <c r="J26" s="97"/>
      <c r="K26" s="71"/>
      <c r="M26" s="87"/>
      <c r="N26" s="87"/>
      <c r="O26" s="87"/>
      <c r="P26" s="87"/>
      <c r="Q26" s="87"/>
      <c r="R26" s="88"/>
      <c r="S26" s="88"/>
      <c r="T26" s="84"/>
      <c r="U26" s="84"/>
      <c r="V26" s="84"/>
      <c r="W26" s="84"/>
      <c r="X26" s="84"/>
      <c r="Y26" s="84"/>
    </row>
    <row r="27" spans="1:25" s="53" customFormat="1" ht="13.8" x14ac:dyDescent="0.3">
      <c r="A27" s="71"/>
      <c r="B27" s="97"/>
      <c r="C27" s="97"/>
      <c r="D27" s="97"/>
      <c r="E27" s="97"/>
      <c r="F27" s="97"/>
      <c r="G27" s="97"/>
      <c r="H27" s="97"/>
      <c r="I27" s="97"/>
      <c r="J27" s="97"/>
      <c r="K27" s="71"/>
      <c r="M27" s="87"/>
      <c r="N27" s="87"/>
      <c r="O27" s="87"/>
      <c r="P27" s="87"/>
      <c r="Q27" s="87"/>
      <c r="R27" s="88"/>
      <c r="S27" s="88"/>
      <c r="T27" s="84"/>
      <c r="U27" s="84"/>
      <c r="V27" s="84"/>
      <c r="W27" s="84"/>
      <c r="X27" s="84"/>
      <c r="Y27" s="84"/>
    </row>
    <row r="28" spans="1:25" s="53" customFormat="1" ht="13.8" x14ac:dyDescent="0.3">
      <c r="A28" s="71"/>
      <c r="B28" s="92"/>
      <c r="C28" s="92"/>
      <c r="D28" s="92"/>
      <c r="E28" s="92"/>
      <c r="F28" s="92"/>
      <c r="G28" s="92"/>
      <c r="H28" s="92"/>
      <c r="I28" s="92"/>
      <c r="J28" s="92"/>
      <c r="K28" s="71"/>
      <c r="M28" s="87"/>
      <c r="N28" s="87"/>
      <c r="O28" s="87"/>
      <c r="P28" s="87"/>
      <c r="Q28" s="87"/>
      <c r="R28" s="88"/>
      <c r="S28" s="88"/>
      <c r="T28" s="84"/>
      <c r="U28" s="84"/>
      <c r="V28" s="84"/>
      <c r="W28" s="84"/>
      <c r="X28" s="84"/>
      <c r="Y28" s="84"/>
    </row>
    <row r="29" spans="1:25" s="53" customFormat="1" ht="13.8" x14ac:dyDescent="0.3">
      <c r="A29" s="71"/>
      <c r="B29" s="97" t="s">
        <v>81</v>
      </c>
      <c r="C29" s="97"/>
      <c r="D29" s="97"/>
      <c r="E29" s="97"/>
      <c r="F29" s="97"/>
      <c r="G29" s="97"/>
      <c r="H29" s="97"/>
      <c r="I29" s="97"/>
      <c r="J29" s="97"/>
      <c r="K29" s="71"/>
      <c r="M29" s="87"/>
      <c r="N29" s="87"/>
      <c r="O29" s="87"/>
      <c r="P29" s="87"/>
      <c r="Q29" s="87"/>
      <c r="R29" s="88"/>
      <c r="S29" s="88"/>
      <c r="T29" s="84"/>
      <c r="U29" s="84"/>
      <c r="V29" s="84"/>
      <c r="W29" s="84"/>
      <c r="X29" s="84"/>
      <c r="Y29" s="84"/>
    </row>
    <row r="30" spans="1:25" s="53" customFormat="1" ht="13.8" x14ac:dyDescent="0.3">
      <c r="A30" s="71"/>
      <c r="B30" s="97"/>
      <c r="C30" s="97"/>
      <c r="D30" s="97"/>
      <c r="E30" s="97"/>
      <c r="F30" s="97"/>
      <c r="G30" s="97"/>
      <c r="H30" s="97"/>
      <c r="I30" s="97"/>
      <c r="J30" s="97"/>
      <c r="K30" s="71"/>
      <c r="M30" s="87"/>
      <c r="N30" s="87"/>
      <c r="O30" s="87"/>
      <c r="P30" s="87"/>
      <c r="Q30" s="87"/>
      <c r="R30" s="88"/>
      <c r="S30" s="88"/>
      <c r="T30" s="84"/>
      <c r="U30" s="84"/>
      <c r="V30" s="84"/>
      <c r="W30" s="84"/>
      <c r="X30" s="84"/>
      <c r="Y30" s="84"/>
    </row>
    <row r="31" spans="1:25" s="53" customFormat="1" ht="12.75" customHeight="1" x14ac:dyDescent="0.3">
      <c r="A31" s="71"/>
      <c r="B31" s="97"/>
      <c r="C31" s="97"/>
      <c r="D31" s="97"/>
      <c r="E31" s="97"/>
      <c r="F31" s="97"/>
      <c r="G31" s="97"/>
      <c r="H31" s="97"/>
      <c r="I31" s="97"/>
      <c r="J31" s="97"/>
      <c r="K31" s="71"/>
      <c r="M31" s="87"/>
      <c r="N31" s="87"/>
      <c r="O31" s="87"/>
      <c r="P31" s="87"/>
      <c r="Q31" s="87"/>
      <c r="R31" s="88"/>
      <c r="S31" s="88"/>
      <c r="T31" s="84"/>
      <c r="U31" s="84"/>
      <c r="V31" s="84"/>
      <c r="W31" s="84"/>
      <c r="X31" s="84"/>
      <c r="Y31" s="84"/>
    </row>
    <row r="32" spans="1:25" s="53" customFormat="1" ht="13.8" x14ac:dyDescent="0.3">
      <c r="A32" s="71"/>
      <c r="B32" s="97"/>
      <c r="C32" s="97"/>
      <c r="D32" s="97"/>
      <c r="E32" s="97"/>
      <c r="F32" s="97"/>
      <c r="G32" s="97"/>
      <c r="H32" s="97"/>
      <c r="I32" s="97"/>
      <c r="J32" s="97"/>
      <c r="K32" s="71"/>
      <c r="M32" s="87"/>
      <c r="N32" s="87"/>
      <c r="O32" s="87"/>
      <c r="P32" s="87"/>
      <c r="Q32" s="87"/>
      <c r="R32" s="88"/>
      <c r="S32" s="88"/>
      <c r="T32" s="84"/>
      <c r="U32" s="84"/>
      <c r="V32" s="84"/>
      <c r="W32" s="84"/>
      <c r="X32" s="84"/>
      <c r="Y32" s="84"/>
    </row>
    <row r="33" spans="1:25" s="53" customFormat="1" ht="12.75" customHeight="1" x14ac:dyDescent="0.3">
      <c r="A33" s="71"/>
      <c r="B33" s="97"/>
      <c r="C33" s="97"/>
      <c r="D33" s="97"/>
      <c r="E33" s="97"/>
      <c r="F33" s="97"/>
      <c r="G33" s="97"/>
      <c r="H33" s="97"/>
      <c r="I33" s="97"/>
      <c r="J33" s="97"/>
      <c r="K33" s="71"/>
      <c r="M33" s="87"/>
      <c r="N33" s="87"/>
      <c r="O33" s="87"/>
      <c r="P33" s="87"/>
      <c r="Q33" s="87"/>
      <c r="R33" s="88"/>
      <c r="S33" s="88"/>
      <c r="T33" s="84"/>
      <c r="U33" s="84"/>
      <c r="V33" s="84"/>
      <c r="W33" s="84"/>
      <c r="X33" s="84"/>
      <c r="Y33" s="84"/>
    </row>
    <row r="34" spans="1:25" s="53" customFormat="1" ht="13.8" x14ac:dyDescent="0.3">
      <c r="A34" s="71"/>
      <c r="B34" s="92"/>
      <c r="C34" s="92"/>
      <c r="D34" s="99" t="s">
        <v>69</v>
      </c>
      <c r="E34" s="99"/>
      <c r="F34" s="99"/>
      <c r="G34" s="99"/>
      <c r="H34" s="99"/>
      <c r="I34" s="92"/>
      <c r="J34" s="92"/>
      <c r="K34" s="71"/>
      <c r="M34" s="87"/>
      <c r="N34" s="87"/>
      <c r="O34" s="87"/>
      <c r="P34" s="87"/>
      <c r="Q34" s="87"/>
      <c r="R34" s="88"/>
      <c r="S34" s="91"/>
      <c r="T34" s="84"/>
      <c r="U34" s="84"/>
      <c r="V34" s="84"/>
      <c r="W34" s="84"/>
      <c r="X34" s="84"/>
      <c r="Y34" s="84"/>
    </row>
    <row r="35" spans="1:25" s="53" customFormat="1" ht="13.8" x14ac:dyDescent="0.3">
      <c r="A35" s="71"/>
      <c r="B35" s="71"/>
      <c r="C35" s="71"/>
      <c r="I35" s="71"/>
      <c r="J35" s="71"/>
      <c r="K35" s="71"/>
      <c r="M35" s="87"/>
      <c r="N35" s="87"/>
      <c r="O35" s="87"/>
      <c r="P35" s="87"/>
      <c r="Q35" s="87"/>
      <c r="R35" s="88"/>
      <c r="S35" s="91"/>
      <c r="T35" s="84"/>
      <c r="U35" s="84"/>
      <c r="V35" s="84"/>
      <c r="W35" s="84"/>
      <c r="X35" s="84"/>
      <c r="Y35" s="84"/>
    </row>
    <row r="36" spans="1:25" s="53" customFormat="1" ht="12.75" customHeight="1" x14ac:dyDescent="0.3">
      <c r="A36" s="71"/>
      <c r="B36" s="72" t="s">
        <v>70</v>
      </c>
      <c r="C36" s="71"/>
      <c r="D36" s="71"/>
      <c r="E36" s="71"/>
      <c r="F36" s="95"/>
      <c r="G36" s="71"/>
      <c r="H36" s="71"/>
      <c r="I36" s="71"/>
      <c r="J36" s="71"/>
      <c r="K36" s="71"/>
      <c r="M36" s="87"/>
      <c r="N36" s="87"/>
      <c r="O36" s="87"/>
      <c r="P36" s="87"/>
      <c r="Q36" s="87"/>
      <c r="R36" s="88"/>
      <c r="S36" s="88"/>
      <c r="T36" s="84"/>
      <c r="U36" s="84"/>
      <c r="V36" s="84"/>
      <c r="W36" s="84"/>
      <c r="X36" s="84"/>
      <c r="Y36" s="84"/>
    </row>
    <row r="37" spans="1:25" s="53" customFormat="1" ht="13.8" x14ac:dyDescent="0.3">
      <c r="A37" s="71"/>
      <c r="B37" s="72"/>
      <c r="C37" s="71"/>
      <c r="D37" s="71"/>
      <c r="E37" s="71"/>
      <c r="F37" s="95"/>
      <c r="G37" s="71"/>
      <c r="H37" s="71"/>
      <c r="I37" s="71"/>
      <c r="J37" s="71"/>
      <c r="K37" s="71"/>
      <c r="M37" s="87"/>
      <c r="N37" s="87"/>
      <c r="O37" s="87"/>
      <c r="P37" s="87"/>
      <c r="Q37" s="87"/>
      <c r="R37" s="88"/>
      <c r="S37" s="88"/>
      <c r="T37" s="84"/>
      <c r="U37" s="84"/>
      <c r="V37" s="84"/>
      <c r="W37" s="84"/>
      <c r="X37" s="84"/>
      <c r="Y37" s="84"/>
    </row>
    <row r="38" spans="1:25" s="53" customFormat="1" ht="13.8" x14ac:dyDescent="0.3">
      <c r="A38" s="71"/>
      <c r="B38" s="97" t="s">
        <v>82</v>
      </c>
      <c r="C38" s="97"/>
      <c r="D38" s="97"/>
      <c r="E38" s="97"/>
      <c r="F38" s="97"/>
      <c r="G38" s="97"/>
      <c r="H38" s="97"/>
      <c r="I38" s="97"/>
      <c r="J38" s="97"/>
      <c r="K38" s="71"/>
      <c r="M38" s="87"/>
      <c r="N38" s="87"/>
      <c r="O38" s="87"/>
      <c r="P38" s="87"/>
      <c r="Q38" s="87"/>
      <c r="R38" s="88"/>
      <c r="S38" s="88"/>
      <c r="T38" s="84"/>
      <c r="U38" s="84"/>
      <c r="V38" s="84"/>
      <c r="W38" s="84"/>
      <c r="X38" s="84"/>
      <c r="Y38" s="84"/>
    </row>
    <row r="39" spans="1:25" s="53" customFormat="1" ht="13.8" x14ac:dyDescent="0.3">
      <c r="A39" s="71"/>
      <c r="B39" s="97"/>
      <c r="C39" s="97"/>
      <c r="D39" s="97"/>
      <c r="E39" s="97"/>
      <c r="F39" s="97"/>
      <c r="G39" s="97"/>
      <c r="H39" s="97"/>
      <c r="I39" s="97"/>
      <c r="J39" s="97"/>
      <c r="K39" s="71"/>
      <c r="M39" s="87"/>
      <c r="N39" s="87"/>
      <c r="O39" s="87"/>
      <c r="P39" s="87"/>
      <c r="Q39" s="87"/>
      <c r="R39" s="88"/>
      <c r="S39" s="88"/>
      <c r="T39" s="84"/>
      <c r="U39" s="84"/>
      <c r="V39" s="84"/>
      <c r="W39" s="84"/>
      <c r="X39" s="84"/>
      <c r="Y39" s="84"/>
    </row>
    <row r="40" spans="1:25" s="53" customFormat="1" ht="13.8" x14ac:dyDescent="0.3">
      <c r="A40" s="71"/>
      <c r="B40" s="92"/>
      <c r="C40" s="92"/>
      <c r="D40" s="92"/>
      <c r="E40" s="92"/>
      <c r="F40" s="92"/>
      <c r="G40" s="92"/>
      <c r="H40" s="92"/>
      <c r="I40" s="92"/>
      <c r="J40" s="92"/>
      <c r="K40" s="71"/>
      <c r="M40" s="87"/>
      <c r="N40" s="87"/>
      <c r="O40" s="87"/>
      <c r="P40" s="87"/>
      <c r="Q40" s="87"/>
      <c r="R40" s="88"/>
      <c r="S40" s="88"/>
      <c r="T40" s="84"/>
      <c r="U40" s="84"/>
      <c r="V40" s="84"/>
      <c r="W40" s="84"/>
      <c r="X40" s="84"/>
      <c r="Y40" s="84"/>
    </row>
    <row r="41" spans="1:25" s="53" customFormat="1" ht="13.8" x14ac:dyDescent="0.3">
      <c r="A41" s="71"/>
      <c r="B41" s="97" t="s">
        <v>83</v>
      </c>
      <c r="C41" s="97"/>
      <c r="D41" s="97"/>
      <c r="E41" s="97"/>
      <c r="F41" s="97"/>
      <c r="G41" s="97"/>
      <c r="H41" s="97"/>
      <c r="I41" s="97"/>
      <c r="J41" s="97"/>
      <c r="K41" s="71"/>
      <c r="M41" s="87"/>
      <c r="N41" s="87"/>
      <c r="O41" s="87"/>
      <c r="P41" s="87"/>
      <c r="Q41" s="87"/>
      <c r="R41" s="88"/>
      <c r="S41" s="88"/>
      <c r="T41" s="84"/>
      <c r="U41" s="84"/>
      <c r="V41" s="84"/>
      <c r="W41" s="84"/>
      <c r="X41" s="84"/>
      <c r="Y41" s="84"/>
    </row>
    <row r="42" spans="1:25" s="53" customFormat="1" ht="13.8" x14ac:dyDescent="0.3">
      <c r="A42" s="71"/>
      <c r="B42" s="97"/>
      <c r="C42" s="97"/>
      <c r="D42" s="97"/>
      <c r="E42" s="97"/>
      <c r="F42" s="97"/>
      <c r="G42" s="97"/>
      <c r="H42" s="97"/>
      <c r="I42" s="97"/>
      <c r="J42" s="97"/>
      <c r="K42" s="71"/>
      <c r="M42" s="87"/>
      <c r="N42" s="87"/>
      <c r="O42" s="87"/>
      <c r="P42" s="87"/>
      <c r="Q42" s="87"/>
      <c r="R42" s="88"/>
      <c r="S42" s="88"/>
      <c r="T42" s="84"/>
      <c r="U42" s="84"/>
      <c r="V42" s="84"/>
      <c r="W42" s="84"/>
      <c r="X42" s="84"/>
      <c r="Y42" s="84"/>
    </row>
    <row r="43" spans="1:25" s="53" customFormat="1" ht="13.8" x14ac:dyDescent="0.3">
      <c r="A43" s="71"/>
      <c r="B43" s="97"/>
      <c r="C43" s="97"/>
      <c r="D43" s="97"/>
      <c r="E43" s="97"/>
      <c r="F43" s="97"/>
      <c r="G43" s="97"/>
      <c r="H43" s="97"/>
      <c r="I43" s="97"/>
      <c r="J43" s="97"/>
      <c r="K43" s="71"/>
      <c r="M43" s="87"/>
      <c r="N43" s="87"/>
      <c r="O43" s="87"/>
      <c r="P43" s="87"/>
      <c r="Q43" s="87"/>
      <c r="R43" s="88"/>
      <c r="S43" s="88"/>
      <c r="T43" s="84"/>
      <c r="U43" s="84"/>
      <c r="V43" s="84"/>
      <c r="W43" s="84"/>
      <c r="X43" s="84"/>
      <c r="Y43" s="84"/>
    </row>
    <row r="44" spans="1:25" s="53" customFormat="1" ht="13.8" x14ac:dyDescent="0.3">
      <c r="A44" s="71"/>
      <c r="B44" s="92"/>
      <c r="C44" s="92"/>
      <c r="D44" s="92"/>
      <c r="E44" s="92"/>
      <c r="F44" s="92"/>
      <c r="G44" s="92"/>
      <c r="H44" s="92"/>
      <c r="I44" s="92"/>
      <c r="J44" s="92"/>
      <c r="K44" s="71"/>
      <c r="M44" s="87"/>
      <c r="N44" s="87"/>
      <c r="O44" s="87"/>
      <c r="P44" s="87"/>
      <c r="Q44" s="87"/>
      <c r="R44" s="88"/>
      <c r="S44" s="88"/>
      <c r="T44" s="84"/>
      <c r="U44" s="84"/>
      <c r="V44" s="84"/>
      <c r="W44" s="84"/>
      <c r="X44" s="84"/>
      <c r="Y44" s="84"/>
    </row>
    <row r="45" spans="1:25" s="53" customFormat="1" ht="12.75" customHeight="1" x14ac:dyDescent="0.3">
      <c r="A45" s="71"/>
      <c r="B45" s="97" t="s">
        <v>77</v>
      </c>
      <c r="C45" s="97"/>
      <c r="D45" s="97"/>
      <c r="E45" s="97"/>
      <c r="F45" s="97"/>
      <c r="G45" s="97"/>
      <c r="H45" s="97"/>
      <c r="I45" s="97"/>
      <c r="J45" s="97"/>
      <c r="K45" s="71"/>
      <c r="M45" s="87"/>
      <c r="N45" s="87"/>
      <c r="O45" s="87"/>
      <c r="P45" s="87"/>
      <c r="Q45" s="87"/>
      <c r="R45" s="88"/>
      <c r="S45" s="88"/>
      <c r="T45" s="84"/>
      <c r="U45" s="84"/>
      <c r="V45" s="84"/>
      <c r="W45" s="84"/>
      <c r="X45" s="84"/>
      <c r="Y45" s="84"/>
    </row>
    <row r="46" spans="1:25" s="53" customFormat="1" ht="13.8" x14ac:dyDescent="0.3">
      <c r="A46" s="71"/>
      <c r="B46" s="97"/>
      <c r="C46" s="97"/>
      <c r="D46" s="97"/>
      <c r="E46" s="97"/>
      <c r="F46" s="97"/>
      <c r="G46" s="97"/>
      <c r="H46" s="97"/>
      <c r="I46" s="97"/>
      <c r="J46" s="97"/>
      <c r="K46" s="71"/>
      <c r="M46" s="87"/>
      <c r="N46" s="87"/>
      <c r="O46" s="87"/>
      <c r="P46" s="87"/>
      <c r="Q46" s="87"/>
      <c r="R46" s="88"/>
      <c r="S46" s="88"/>
      <c r="T46" s="84"/>
      <c r="U46" s="84"/>
      <c r="V46" s="84"/>
      <c r="W46" s="84"/>
      <c r="X46" s="84"/>
      <c r="Y46" s="84"/>
    </row>
    <row r="47" spans="1:25" s="53" customFormat="1" ht="13.8" x14ac:dyDescent="0.3">
      <c r="A47" s="71"/>
      <c r="B47" s="97"/>
      <c r="C47" s="97"/>
      <c r="D47" s="97"/>
      <c r="E47" s="97"/>
      <c r="F47" s="97"/>
      <c r="G47" s="97"/>
      <c r="H47" s="97"/>
      <c r="I47" s="97"/>
      <c r="J47" s="97"/>
      <c r="K47" s="71"/>
      <c r="M47" s="87"/>
      <c r="N47" s="87"/>
      <c r="O47" s="87"/>
      <c r="P47" s="87"/>
      <c r="Q47" s="87"/>
      <c r="R47" s="88"/>
      <c r="S47" s="88"/>
      <c r="T47" s="84"/>
      <c r="U47" s="84"/>
      <c r="V47" s="84"/>
      <c r="W47" s="84"/>
      <c r="X47" s="84"/>
      <c r="Y47" s="84"/>
    </row>
    <row r="48" spans="1:25" s="53" customFormat="1" ht="12.75" customHeight="1" x14ac:dyDescent="0.3">
      <c r="A48" s="71"/>
      <c r="B48" s="97"/>
      <c r="C48" s="97"/>
      <c r="D48" s="97"/>
      <c r="E48" s="97"/>
      <c r="F48" s="97"/>
      <c r="G48" s="97"/>
      <c r="H48" s="97"/>
      <c r="I48" s="97"/>
      <c r="J48" s="97"/>
      <c r="K48" s="71"/>
      <c r="M48" s="87"/>
      <c r="N48" s="87"/>
      <c r="O48" s="87"/>
      <c r="P48" s="87"/>
      <c r="Q48" s="87"/>
      <c r="R48" s="88"/>
      <c r="S48" s="88"/>
      <c r="T48" s="84"/>
      <c r="U48" s="84"/>
      <c r="V48" s="84"/>
      <c r="W48" s="84"/>
      <c r="X48" s="84"/>
      <c r="Y48" s="84"/>
    </row>
    <row r="49" spans="1:25" s="53" customFormat="1" ht="13.8" x14ac:dyDescent="0.3">
      <c r="A49" s="71"/>
      <c r="B49" s="71" t="s">
        <v>84</v>
      </c>
      <c r="C49" s="71"/>
      <c r="D49" s="71"/>
      <c r="E49" s="71"/>
      <c r="F49" s="71"/>
      <c r="G49" s="71"/>
      <c r="H49" s="71"/>
      <c r="I49" s="71"/>
      <c r="J49" s="71"/>
      <c r="K49" s="71"/>
      <c r="M49" s="87"/>
      <c r="N49" s="87"/>
      <c r="O49" s="87"/>
      <c r="P49" s="87"/>
      <c r="Q49" s="87"/>
      <c r="R49" s="88"/>
      <c r="S49" s="88"/>
      <c r="T49" s="84"/>
      <c r="U49" s="84"/>
      <c r="V49" s="84"/>
      <c r="W49" s="84"/>
      <c r="X49" s="84"/>
      <c r="Y49" s="84"/>
    </row>
    <row r="50" spans="1:25" s="53" customFormat="1" ht="13.8" x14ac:dyDescent="0.3">
      <c r="A50" s="71"/>
      <c r="B50" s="71"/>
      <c r="C50" s="71"/>
      <c r="D50" s="71"/>
      <c r="F50" s="94" t="s">
        <v>91</v>
      </c>
      <c r="G50" s="95"/>
      <c r="H50" s="71"/>
      <c r="I50" s="71"/>
      <c r="J50" s="71"/>
      <c r="K50" s="71"/>
      <c r="M50" s="87"/>
      <c r="N50" s="87"/>
      <c r="O50" s="87"/>
      <c r="P50" s="87"/>
      <c r="Q50" s="87"/>
      <c r="R50" s="88"/>
      <c r="S50" s="88"/>
      <c r="T50" s="84"/>
      <c r="U50" s="84"/>
      <c r="V50" s="84"/>
      <c r="W50" s="84"/>
      <c r="X50" s="84"/>
      <c r="Y50" s="84"/>
    </row>
    <row r="51" spans="1:25" s="53" customFormat="1" ht="13.8" x14ac:dyDescent="0.3">
      <c r="A51" s="71"/>
      <c r="B51" s="71"/>
      <c r="C51" s="71"/>
      <c r="D51" s="71"/>
      <c r="E51" s="71"/>
      <c r="F51" s="71"/>
      <c r="G51" s="71"/>
      <c r="H51" s="71"/>
      <c r="I51" s="71"/>
      <c r="J51" s="71"/>
      <c r="K51" s="71"/>
      <c r="M51" s="87"/>
      <c r="N51" s="87"/>
      <c r="O51" s="87"/>
      <c r="P51" s="87"/>
      <c r="Q51" s="87"/>
      <c r="R51" s="88"/>
      <c r="S51" s="88"/>
      <c r="T51" s="84"/>
      <c r="U51" s="84"/>
      <c r="V51" s="84"/>
      <c r="W51" s="84"/>
      <c r="X51" s="84"/>
      <c r="Y51" s="84"/>
    </row>
    <row r="52" spans="1:25" s="53" customFormat="1" ht="12.75" customHeight="1" x14ac:dyDescent="0.3">
      <c r="A52" s="71"/>
      <c r="B52" s="72" t="s">
        <v>85</v>
      </c>
      <c r="C52" s="71"/>
      <c r="D52" s="71"/>
      <c r="E52" s="71"/>
      <c r="F52" s="71"/>
      <c r="G52" s="71"/>
      <c r="H52" s="71"/>
      <c r="I52" s="71"/>
      <c r="J52" s="71"/>
      <c r="K52" s="71"/>
      <c r="M52" s="87"/>
      <c r="N52" s="87"/>
      <c r="O52" s="87"/>
      <c r="P52" s="87"/>
      <c r="Q52" s="87"/>
      <c r="R52" s="88"/>
      <c r="S52" s="88"/>
      <c r="T52" s="84"/>
      <c r="U52" s="84"/>
      <c r="V52" s="84"/>
      <c r="W52" s="84"/>
      <c r="X52" s="84"/>
      <c r="Y52" s="84"/>
    </row>
    <row r="53" spans="1:25" s="53" customFormat="1" ht="13.8" x14ac:dyDescent="0.3">
      <c r="A53" s="71"/>
      <c r="B53" s="71"/>
      <c r="C53" s="71"/>
      <c r="D53" s="71"/>
      <c r="E53" s="71"/>
      <c r="F53" s="71"/>
      <c r="G53" s="71"/>
      <c r="H53" s="71"/>
      <c r="I53" s="71"/>
      <c r="J53" s="71"/>
      <c r="K53" s="71"/>
      <c r="M53" s="87"/>
      <c r="N53" s="87"/>
      <c r="O53" s="87"/>
      <c r="P53" s="87"/>
      <c r="Q53" s="87"/>
      <c r="R53" s="88"/>
      <c r="S53" s="88"/>
      <c r="T53" s="84"/>
      <c r="U53" s="84"/>
      <c r="V53" s="84"/>
      <c r="W53" s="84"/>
      <c r="X53" s="84"/>
      <c r="Y53" s="84"/>
    </row>
    <row r="54" spans="1:25" s="53" customFormat="1" ht="13.8" x14ac:dyDescent="0.3">
      <c r="A54" s="71"/>
      <c r="B54" s="98" t="s">
        <v>86</v>
      </c>
      <c r="C54" s="98"/>
      <c r="D54" s="98"/>
      <c r="E54" s="98"/>
      <c r="F54" s="98"/>
      <c r="G54" s="98"/>
      <c r="H54" s="98"/>
      <c r="I54" s="98"/>
      <c r="J54" s="98"/>
      <c r="K54" s="71"/>
      <c r="M54" s="87"/>
      <c r="N54" s="87"/>
      <c r="O54" s="87"/>
      <c r="P54" s="87"/>
      <c r="Q54" s="87"/>
      <c r="R54" s="88"/>
      <c r="S54" s="88"/>
      <c r="T54" s="84"/>
      <c r="U54" s="84"/>
      <c r="V54" s="84"/>
      <c r="W54" s="84"/>
      <c r="X54" s="84"/>
      <c r="Y54" s="84"/>
    </row>
    <row r="55" spans="1:25" s="53" customFormat="1" ht="13.8" x14ac:dyDescent="0.3">
      <c r="A55" s="71"/>
      <c r="B55" s="98"/>
      <c r="C55" s="98"/>
      <c r="D55" s="98"/>
      <c r="E55" s="98"/>
      <c r="F55" s="98"/>
      <c r="G55" s="98"/>
      <c r="H55" s="98"/>
      <c r="I55" s="98"/>
      <c r="J55" s="98"/>
      <c r="K55" s="71"/>
      <c r="M55" s="87"/>
      <c r="N55" s="87"/>
      <c r="O55" s="87"/>
      <c r="P55" s="87"/>
      <c r="Q55" s="87"/>
      <c r="R55" s="88"/>
      <c r="S55" s="88"/>
      <c r="T55" s="84"/>
      <c r="U55" s="84"/>
      <c r="V55" s="84"/>
      <c r="W55" s="84"/>
      <c r="X55" s="84"/>
      <c r="Y55" s="84"/>
    </row>
    <row r="56" spans="1:25" s="53" customFormat="1" ht="13.8" x14ac:dyDescent="0.3">
      <c r="A56" s="71"/>
      <c r="B56" s="98"/>
      <c r="C56" s="98"/>
      <c r="D56" s="98"/>
      <c r="E56" s="98"/>
      <c r="F56" s="98"/>
      <c r="G56" s="98"/>
      <c r="H56" s="98"/>
      <c r="I56" s="98"/>
      <c r="J56" s="98"/>
      <c r="K56" s="71"/>
      <c r="M56" s="87"/>
      <c r="N56" s="87"/>
      <c r="O56"/>
      <c r="P56" s="87"/>
      <c r="Q56" s="87"/>
      <c r="R56" s="88"/>
      <c r="S56" s="88"/>
      <c r="T56" s="84"/>
      <c r="U56" s="84"/>
      <c r="V56" s="84"/>
      <c r="W56" s="84"/>
      <c r="X56" s="84"/>
      <c r="Y56" s="84"/>
    </row>
    <row r="57" spans="1:25" s="53" customFormat="1" ht="13.8" x14ac:dyDescent="0.3">
      <c r="A57" s="71"/>
      <c r="B57" s="71"/>
      <c r="C57" s="71"/>
      <c r="D57" s="71"/>
      <c r="F57" s="95"/>
      <c r="G57" s="71"/>
      <c r="H57" s="71"/>
      <c r="I57" s="71"/>
      <c r="J57" s="71"/>
      <c r="K57" s="71"/>
      <c r="M57" s="87"/>
      <c r="N57" s="87"/>
      <c r="O57" s="87"/>
      <c r="P57" s="87"/>
      <c r="Q57" s="87"/>
      <c r="R57" s="88"/>
      <c r="S57" s="88"/>
      <c r="T57" s="84"/>
      <c r="U57" s="84"/>
      <c r="V57" s="84"/>
      <c r="W57" s="84"/>
      <c r="X57" s="84"/>
      <c r="Y57" s="84"/>
    </row>
    <row r="58" spans="1:25" s="53" customFormat="1" ht="13.8" x14ac:dyDescent="0.3">
      <c r="A58" s="71"/>
      <c r="B58" s="71"/>
      <c r="C58" s="71"/>
      <c r="D58" s="71"/>
      <c r="E58" s="71"/>
      <c r="F58" s="71"/>
      <c r="G58" s="71"/>
      <c r="H58" s="71"/>
      <c r="I58" s="71"/>
      <c r="J58" s="71"/>
      <c r="K58" s="71"/>
      <c r="M58" s="87"/>
      <c r="N58" s="87"/>
      <c r="O58" s="87"/>
      <c r="P58" s="87"/>
      <c r="Q58" s="87"/>
      <c r="R58" s="88"/>
      <c r="S58" s="88"/>
      <c r="T58" s="84"/>
      <c r="U58" s="84"/>
      <c r="V58" s="84"/>
      <c r="W58" s="84"/>
      <c r="X58" s="84"/>
      <c r="Y58" s="84"/>
    </row>
    <row r="59" spans="1:25" s="53" customFormat="1" ht="13.8" x14ac:dyDescent="0.3">
      <c r="K59" s="71"/>
      <c r="M59" s="87"/>
      <c r="N59" s="87"/>
      <c r="O59" s="93"/>
      <c r="P59" s="87"/>
      <c r="Q59" s="87"/>
      <c r="R59" s="88"/>
      <c r="S59" s="88"/>
      <c r="T59" s="84"/>
      <c r="U59" s="84"/>
      <c r="V59" s="84"/>
      <c r="W59" s="84"/>
      <c r="X59" s="84"/>
      <c r="Y59" s="84"/>
    </row>
    <row r="60" spans="1:25" s="53" customFormat="1" ht="13.8" x14ac:dyDescent="0.3">
      <c r="A60" s="71"/>
      <c r="B60" s="71" t="s">
        <v>87</v>
      </c>
      <c r="C60" s="71"/>
      <c r="D60" s="71"/>
      <c r="E60" s="71"/>
      <c r="F60" s="71"/>
      <c r="G60" s="71"/>
      <c r="H60" s="71"/>
      <c r="I60" s="71"/>
      <c r="J60" s="71"/>
      <c r="K60" s="71"/>
      <c r="M60" s="87"/>
      <c r="N60" s="87"/>
      <c r="O60" s="87"/>
      <c r="P60" s="87"/>
      <c r="Q60" s="87"/>
      <c r="R60" s="88"/>
      <c r="S60" s="88"/>
      <c r="T60" s="84"/>
      <c r="U60" s="84"/>
      <c r="V60" s="84"/>
      <c r="W60" s="84"/>
      <c r="X60" s="84"/>
      <c r="Y60" s="84"/>
    </row>
    <row r="61" spans="1:25" s="53" customFormat="1" ht="13.8" x14ac:dyDescent="0.3">
      <c r="A61" s="71"/>
      <c r="C61" s="71"/>
      <c r="D61" s="71"/>
      <c r="F61" s="94" t="s">
        <v>92</v>
      </c>
      <c r="G61" s="96"/>
      <c r="H61" s="71"/>
      <c r="I61" s="71"/>
      <c r="J61" s="71"/>
      <c r="K61" s="71"/>
      <c r="M61" s="87"/>
      <c r="N61" s="87"/>
      <c r="O61" s="87"/>
      <c r="P61" s="87"/>
      <c r="Q61" s="87"/>
      <c r="R61" s="88"/>
      <c r="S61" s="88"/>
      <c r="T61" s="84"/>
      <c r="U61" s="84"/>
      <c r="V61" s="84"/>
      <c r="W61" s="84"/>
      <c r="X61" s="84"/>
      <c r="Y61" s="84"/>
    </row>
    <row r="62" spans="1:25" s="53" customFormat="1" ht="13.8" x14ac:dyDescent="0.3">
      <c r="A62" s="71"/>
      <c r="B62" s="71"/>
      <c r="C62" s="71"/>
      <c r="D62" s="71"/>
      <c r="E62" s="71"/>
      <c r="F62" s="71"/>
      <c r="G62" s="71"/>
      <c r="H62" s="71"/>
      <c r="I62" s="71"/>
      <c r="J62" s="71"/>
      <c r="K62" s="71"/>
      <c r="M62" s="87"/>
      <c r="N62" s="87"/>
      <c r="O62" s="87"/>
      <c r="P62" s="87"/>
      <c r="Q62" s="87"/>
      <c r="R62" s="88"/>
      <c r="S62" s="88"/>
      <c r="T62" s="84"/>
      <c r="U62" s="84"/>
      <c r="V62" s="84"/>
      <c r="W62" s="84"/>
      <c r="X62" s="84"/>
      <c r="Y62" s="8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9"/>
  </sheetPr>
  <dimension ref="A1:FR111"/>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3" customWidth="1"/>
    <col min="12" max="12" width="4" style="4" customWidth="1"/>
    <col min="13" max="16" width="4" style="7" customWidth="1"/>
    <col min="17" max="17" width="4" style="8" customWidth="1"/>
    <col min="18" max="20" width="4" style="4" customWidth="1"/>
    <col min="21" max="21" width="9.109375" style="5"/>
    <col min="22" max="22" width="9.88671875" style="5" customWidth="1"/>
    <col min="23" max="24" width="6.6640625" style="5" customWidth="1"/>
    <col min="25" max="29" width="6.5546875" style="5" customWidth="1"/>
    <col min="30" max="30" width="8.5546875" style="5" customWidth="1"/>
    <col min="31" max="31" width="8.33203125" style="5" customWidth="1"/>
    <col min="32" max="33" width="6.5546875" style="5" customWidth="1"/>
    <col min="34" max="174" width="9.109375" style="6"/>
    <col min="175" max="16384" width="9.109375" style="3"/>
  </cols>
  <sheetData>
    <row r="1" spans="1:174" s="53" customFormat="1" x14ac:dyDescent="0.3">
      <c r="A1" s="49"/>
      <c r="B1" s="50" t="s">
        <v>35</v>
      </c>
      <c r="C1" s="51" t="s">
        <v>54</v>
      </c>
      <c r="D1" s="49"/>
      <c r="E1" s="49"/>
      <c r="F1" s="50" t="s">
        <v>55</v>
      </c>
      <c r="G1" s="52">
        <f>X1</f>
        <v>1</v>
      </c>
      <c r="H1" s="49"/>
      <c r="I1" s="49"/>
      <c r="J1" s="49"/>
      <c r="K1" s="49"/>
      <c r="M1" s="54" t="s">
        <v>43</v>
      </c>
      <c r="N1" s="54" t="s">
        <v>44</v>
      </c>
      <c r="O1" s="54" t="s">
        <v>45</v>
      </c>
      <c r="P1" s="54" t="s">
        <v>45</v>
      </c>
      <c r="Q1" s="54" t="s">
        <v>45</v>
      </c>
      <c r="R1" s="54" t="s">
        <v>46</v>
      </c>
      <c r="S1" s="73" t="s">
        <v>47</v>
      </c>
      <c r="T1" s="74" t="s">
        <v>56</v>
      </c>
      <c r="W1" s="55" t="s">
        <v>57</v>
      </c>
      <c r="X1" s="56">
        <f>SUM(M:M)</f>
        <v>1</v>
      </c>
    </row>
    <row r="2" spans="1:174" s="53" customFormat="1" x14ac:dyDescent="0.3">
      <c r="A2" s="49"/>
      <c r="B2" s="50" t="s">
        <v>37</v>
      </c>
      <c r="C2" s="51" t="s">
        <v>42</v>
      </c>
      <c r="D2" s="49"/>
      <c r="E2" s="49"/>
      <c r="F2" s="50" t="s">
        <v>40</v>
      </c>
      <c r="G2" s="51" t="s">
        <v>72</v>
      </c>
      <c r="H2" s="49"/>
      <c r="I2" s="49"/>
      <c r="J2" s="49"/>
      <c r="K2" s="49"/>
      <c r="M2" s="57" t="s">
        <v>48</v>
      </c>
      <c r="N2" s="57" t="s">
        <v>48</v>
      </c>
      <c r="O2" s="57" t="s">
        <v>44</v>
      </c>
      <c r="P2" s="57" t="s">
        <v>44</v>
      </c>
      <c r="Q2" s="57" t="s">
        <v>44</v>
      </c>
      <c r="R2" s="57" t="s">
        <v>48</v>
      </c>
      <c r="S2" s="75" t="s">
        <v>48</v>
      </c>
      <c r="T2" s="76"/>
      <c r="W2" s="55" t="s">
        <v>58</v>
      </c>
      <c r="X2" s="56">
        <f>SUM(N:N)</f>
        <v>0</v>
      </c>
    </row>
    <row r="3" spans="1:174" s="53" customFormat="1" x14ac:dyDescent="0.3">
      <c r="A3" s="49"/>
      <c r="B3" s="50" t="s">
        <v>0</v>
      </c>
      <c r="C3" s="58" t="s">
        <v>59</v>
      </c>
      <c r="D3" s="49"/>
      <c r="E3" s="49"/>
      <c r="F3" s="50" t="s">
        <v>1</v>
      </c>
      <c r="G3" s="51" t="s">
        <v>94</v>
      </c>
      <c r="H3" s="49"/>
      <c r="I3" s="49"/>
      <c r="J3" s="49"/>
      <c r="K3" s="49"/>
      <c r="M3" s="57"/>
      <c r="N3" s="57"/>
      <c r="O3" s="57"/>
      <c r="P3" s="57"/>
      <c r="Q3" s="57"/>
      <c r="R3" s="57"/>
      <c r="S3" s="75"/>
      <c r="T3" s="76"/>
      <c r="W3" s="55" t="s">
        <v>60</v>
      </c>
      <c r="X3" s="56">
        <f>SUM(O:O)</f>
        <v>0</v>
      </c>
    </row>
    <row r="4" spans="1:174" s="53" customFormat="1" x14ac:dyDescent="0.3">
      <c r="A4" s="49"/>
      <c r="B4" s="50" t="s">
        <v>61</v>
      </c>
      <c r="C4" s="52"/>
      <c r="D4" s="49"/>
      <c r="E4" s="49"/>
      <c r="F4" s="50" t="s">
        <v>62</v>
      </c>
      <c r="G4" s="51" t="s">
        <v>73</v>
      </c>
      <c r="H4" s="49"/>
      <c r="I4" s="49"/>
      <c r="J4" s="49"/>
      <c r="K4" s="49"/>
      <c r="M4" s="57"/>
      <c r="N4" s="57"/>
      <c r="O4" s="57"/>
      <c r="P4" s="57"/>
      <c r="Q4" s="59"/>
      <c r="R4" s="60"/>
      <c r="S4" s="77"/>
      <c r="T4" s="76"/>
      <c r="W4" s="55" t="s">
        <v>60</v>
      </c>
      <c r="X4" s="56">
        <f>SUM(P:P)</f>
        <v>0</v>
      </c>
    </row>
    <row r="5" spans="1:174" s="53" customFormat="1" x14ac:dyDescent="0.3">
      <c r="A5" s="49"/>
      <c r="B5" s="50" t="s">
        <v>64</v>
      </c>
      <c r="C5" s="52" t="s">
        <v>71</v>
      </c>
      <c r="D5" s="49"/>
      <c r="E5" s="50"/>
      <c r="F5" s="49"/>
      <c r="G5" s="49"/>
      <c r="H5" s="49"/>
      <c r="I5" s="49"/>
      <c r="J5" s="49"/>
      <c r="K5" s="49"/>
      <c r="M5" s="57"/>
      <c r="N5" s="57"/>
      <c r="O5" s="57"/>
      <c r="P5" s="57"/>
      <c r="Q5" s="59"/>
      <c r="R5" s="60"/>
      <c r="S5" s="77"/>
      <c r="T5" s="76"/>
      <c r="W5" s="55" t="s">
        <v>60</v>
      </c>
      <c r="X5" s="56">
        <f>SUM(Q:Q)</f>
        <v>0</v>
      </c>
    </row>
    <row r="6" spans="1:174" s="53" customFormat="1" x14ac:dyDescent="0.3">
      <c r="A6" s="49"/>
      <c r="B6" s="49" t="s">
        <v>41</v>
      </c>
      <c r="C6" s="61"/>
      <c r="D6" s="49"/>
      <c r="E6" s="49"/>
      <c r="F6" s="49"/>
      <c r="G6" s="49"/>
      <c r="H6" s="49"/>
      <c r="I6" s="49"/>
      <c r="J6" s="49"/>
      <c r="K6" s="49"/>
      <c r="M6" s="57"/>
      <c r="N6" s="57"/>
      <c r="O6" s="57"/>
      <c r="P6" s="57"/>
      <c r="Q6" s="59"/>
      <c r="R6" s="60"/>
      <c r="S6" s="77"/>
      <c r="T6" s="76"/>
      <c r="W6" s="55" t="s">
        <v>65</v>
      </c>
      <c r="X6" s="56">
        <f>SUM(R:R)</f>
        <v>0</v>
      </c>
    </row>
    <row r="7" spans="1:174" s="53" customFormat="1" x14ac:dyDescent="0.3">
      <c r="A7" s="49"/>
      <c r="B7" s="49"/>
      <c r="C7" s="49"/>
      <c r="D7" s="49"/>
      <c r="E7" s="49"/>
      <c r="F7" s="49"/>
      <c r="G7" s="49"/>
      <c r="H7" s="49"/>
      <c r="I7" s="49"/>
      <c r="J7" s="49"/>
      <c r="K7" s="49"/>
      <c r="M7" s="57"/>
      <c r="N7" s="57"/>
      <c r="O7" s="57"/>
      <c r="P7" s="57"/>
      <c r="Q7" s="59"/>
      <c r="R7" s="60"/>
      <c r="S7" s="77"/>
      <c r="T7" s="76"/>
      <c r="W7" s="55" t="s">
        <v>66</v>
      </c>
      <c r="X7" s="56">
        <f>SUM(S:S)</f>
        <v>0</v>
      </c>
    </row>
    <row r="8" spans="1:174" s="53" customFormat="1" x14ac:dyDescent="0.3">
      <c r="A8" s="62"/>
      <c r="E8" s="55" t="s">
        <v>35</v>
      </c>
      <c r="F8" s="56" t="str">
        <f>$C$1</f>
        <v>R. Abbott</v>
      </c>
      <c r="H8" s="63"/>
      <c r="I8" s="55" t="s">
        <v>36</v>
      </c>
      <c r="J8" s="64" t="str">
        <f>$G$2</f>
        <v>AA-SM-028</v>
      </c>
      <c r="K8" s="65"/>
      <c r="L8" s="66"/>
      <c r="M8" s="57"/>
      <c r="N8" s="57"/>
      <c r="O8" s="57"/>
      <c r="P8" s="57"/>
      <c r="Q8" s="57"/>
      <c r="R8" s="57"/>
      <c r="S8" s="57"/>
      <c r="T8" s="57"/>
    </row>
    <row r="9" spans="1:174" s="53" customFormat="1" x14ac:dyDescent="0.3">
      <c r="E9" s="55" t="s">
        <v>37</v>
      </c>
      <c r="F9" s="63" t="str">
        <f>$C$2</f>
        <v xml:space="preserve"> </v>
      </c>
      <c r="H9" s="63"/>
      <c r="I9" s="55" t="s">
        <v>38</v>
      </c>
      <c r="J9" s="65" t="str">
        <f>$G$3</f>
        <v>A</v>
      </c>
      <c r="K9" s="65"/>
      <c r="L9" s="66"/>
      <c r="M9" s="57">
        <v>1</v>
      </c>
      <c r="N9" s="57"/>
      <c r="O9" s="57"/>
      <c r="P9" s="57"/>
      <c r="Q9" s="57"/>
      <c r="R9" s="57"/>
      <c r="S9" s="57"/>
      <c r="T9" s="57"/>
    </row>
    <row r="10" spans="1:174" s="53" customFormat="1" x14ac:dyDescent="0.3">
      <c r="E10" s="55" t="s">
        <v>0</v>
      </c>
      <c r="F10" s="63" t="str">
        <f>$C$3</f>
        <v>20/10/2013</v>
      </c>
      <c r="H10" s="63"/>
      <c r="I10" s="55" t="s">
        <v>39</v>
      </c>
      <c r="J10" s="56" t="str">
        <f>L10&amp;" of "&amp;$G$1</f>
        <v>1 of 1</v>
      </c>
      <c r="K10" s="63"/>
      <c r="L10" s="66">
        <f>SUM($M$1:M9)</f>
        <v>1</v>
      </c>
      <c r="M10" s="57"/>
      <c r="N10" s="57"/>
      <c r="O10" s="57"/>
      <c r="P10" s="57"/>
      <c r="Q10" s="57"/>
      <c r="R10" s="57"/>
      <c r="S10" s="57"/>
      <c r="T10" s="57"/>
    </row>
    <row r="11" spans="1:174" s="53" customFormat="1" x14ac:dyDescent="0.3">
      <c r="E11" s="55" t="s">
        <v>67</v>
      </c>
      <c r="F11" s="63" t="str">
        <f>$C$5</f>
        <v>STANDARD SPREADSHEET METHOD</v>
      </c>
      <c r="I11" s="67"/>
      <c r="J11" s="56"/>
      <c r="M11" s="57"/>
      <c r="N11" s="57"/>
      <c r="O11" s="57"/>
      <c r="P11" s="57"/>
      <c r="Q11" s="57"/>
      <c r="R11" s="57"/>
      <c r="S11" s="57"/>
      <c r="T11" s="57"/>
    </row>
    <row r="12" spans="1:174" ht="15.6" x14ac:dyDescent="0.3">
      <c r="A12" s="12"/>
      <c r="B12" s="69" t="str">
        <f>$G$4</f>
        <v>FASTENER FLEXIBILITY COMPARISON</v>
      </c>
      <c r="C12" s="12"/>
      <c r="D12" s="12"/>
      <c r="E12" s="12"/>
      <c r="F12" s="53"/>
      <c r="G12" s="53"/>
      <c r="H12" s="53"/>
      <c r="I12" s="67"/>
      <c r="J12" s="56"/>
      <c r="K12" s="53"/>
      <c r="L12" s="53"/>
      <c r="M12" s="57"/>
      <c r="Q12" s="7"/>
      <c r="R12" s="7"/>
      <c r="S12" s="7"/>
      <c r="T12" s="7"/>
      <c r="U12" s="4"/>
      <c r="V12" s="3"/>
      <c r="W12" s="3"/>
      <c r="X12" s="3"/>
      <c r="Y12" s="3"/>
      <c r="Z12" s="3"/>
      <c r="AA12" s="3"/>
      <c r="AB12" s="3"/>
      <c r="AC12" s="3"/>
      <c r="AD12" s="3"/>
      <c r="AE12" s="3"/>
      <c r="AF12" s="3"/>
      <c r="AG12" s="3"/>
      <c r="AH12" s="3"/>
      <c r="AI12" s="3"/>
      <c r="AJ12" s="3"/>
      <c r="AK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row>
    <row r="13" spans="1:174" x14ac:dyDescent="0.3">
      <c r="B13" s="100" t="s">
        <v>93</v>
      </c>
      <c r="C13" s="100"/>
      <c r="D13" s="100"/>
      <c r="E13" s="100"/>
      <c r="F13" s="100"/>
      <c r="G13" s="100"/>
      <c r="H13" s="100"/>
      <c r="I13" s="100"/>
      <c r="J13" s="100"/>
      <c r="K13" s="100"/>
      <c r="L13" s="42"/>
      <c r="M13" s="44"/>
      <c r="N13" s="44"/>
      <c r="O13" s="44"/>
      <c r="P13" s="44"/>
      <c r="Q13" s="45"/>
      <c r="R13" s="45"/>
      <c r="S13" s="45"/>
      <c r="U13" s="3"/>
      <c r="V13" s="3"/>
      <c r="W13" s="3"/>
      <c r="AF13" s="10"/>
      <c r="AG13" s="3"/>
      <c r="AH13" s="3"/>
      <c r="AI13" s="3"/>
      <c r="AJ13" s="3"/>
      <c r="AK13" s="3"/>
      <c r="AL13" s="3"/>
      <c r="AM13" s="3"/>
      <c r="AN13" s="3"/>
    </row>
    <row r="14" spans="1:174" x14ac:dyDescent="0.3">
      <c r="A14" s="42"/>
      <c r="B14" s="100" t="s">
        <v>88</v>
      </c>
      <c r="C14" s="100"/>
      <c r="D14" s="14"/>
      <c r="E14" s="14"/>
      <c r="F14" s="14"/>
      <c r="G14" s="16"/>
      <c r="H14" s="16"/>
      <c r="I14" s="16"/>
      <c r="J14" s="16"/>
      <c r="K14" s="16"/>
      <c r="Q14" s="45"/>
      <c r="R14" s="45"/>
      <c r="S14" s="45"/>
      <c r="AF14" s="10"/>
      <c r="AG14" s="3"/>
      <c r="AH14" s="3"/>
      <c r="AI14" s="3"/>
      <c r="AJ14" s="3"/>
      <c r="AK14" s="3"/>
      <c r="AL14" s="3"/>
      <c r="AM14" s="3"/>
      <c r="AN14" s="3"/>
    </row>
    <row r="15" spans="1:174" x14ac:dyDescent="0.3">
      <c r="A15" s="15"/>
      <c r="J15" s="14"/>
      <c r="K15" s="14"/>
      <c r="Q15" s="45"/>
      <c r="R15" s="45"/>
      <c r="S15" s="45"/>
      <c r="AF15" s="10"/>
      <c r="AG15" s="3"/>
      <c r="AH15" s="3"/>
      <c r="AI15" s="3"/>
      <c r="AJ15" s="3"/>
      <c r="AK15" s="3"/>
      <c r="AL15" s="3"/>
      <c r="AM15" s="3"/>
      <c r="AN15" s="3"/>
    </row>
    <row r="16" spans="1:174" x14ac:dyDescent="0.3">
      <c r="A16" s="14"/>
      <c r="B16" s="14"/>
      <c r="C16" s="14"/>
      <c r="D16" s="14"/>
      <c r="E16" s="14"/>
      <c r="F16" s="14"/>
      <c r="G16" s="14"/>
      <c r="H16" s="14"/>
      <c r="I16" s="14"/>
      <c r="J16" s="14"/>
      <c r="K16" s="14"/>
      <c r="Q16" s="45"/>
      <c r="R16" s="45"/>
      <c r="S16" s="45"/>
      <c r="AF16" s="10"/>
      <c r="AG16" s="3"/>
      <c r="AH16" s="3"/>
      <c r="AI16" s="3"/>
      <c r="AJ16" s="3"/>
      <c r="AK16" s="3"/>
      <c r="AL16" s="3"/>
      <c r="AM16" s="3"/>
      <c r="AN16" s="3"/>
    </row>
    <row r="17" spans="1:40" x14ac:dyDescent="0.3">
      <c r="A17" s="14"/>
      <c r="B17" s="14"/>
      <c r="C17"/>
      <c r="D17" s="14"/>
      <c r="E17" s="14"/>
      <c r="F17" s="14"/>
      <c r="G17" s="14"/>
      <c r="H17" s="14"/>
      <c r="I17" s="14"/>
      <c r="J17" s="14"/>
      <c r="K17" s="14"/>
      <c r="Q17" s="45"/>
      <c r="R17" s="45"/>
      <c r="S17" s="45"/>
      <c r="U17" s="3"/>
      <c r="V17" s="3"/>
      <c r="W17" s="3"/>
      <c r="AF17" s="10"/>
      <c r="AG17" s="3"/>
      <c r="AH17" s="3"/>
      <c r="AI17" s="3"/>
      <c r="AJ17" s="3"/>
      <c r="AK17" s="3"/>
      <c r="AL17" s="3"/>
      <c r="AM17" s="3"/>
      <c r="AN17" s="3"/>
    </row>
    <row r="18" spans="1:40" x14ac:dyDescent="0.3">
      <c r="A18" s="14"/>
      <c r="B18" s="14"/>
      <c r="C18" s="14"/>
      <c r="D18" s="14"/>
      <c r="E18" s="14"/>
      <c r="F18" s="14"/>
      <c r="G18" s="14"/>
      <c r="H18" s="14"/>
      <c r="I18" s="14"/>
      <c r="J18" s="17"/>
      <c r="K18" s="14"/>
      <c r="Q18" s="45"/>
      <c r="R18" s="45"/>
      <c r="S18" s="45"/>
      <c r="AF18" s="10"/>
      <c r="AG18" s="3"/>
      <c r="AH18" s="3"/>
      <c r="AI18" s="3"/>
      <c r="AJ18" s="3"/>
      <c r="AK18" s="3"/>
      <c r="AL18" s="3"/>
      <c r="AM18" s="3"/>
      <c r="AN18" s="3"/>
    </row>
    <row r="19" spans="1:40" x14ac:dyDescent="0.3">
      <c r="A19" s="14"/>
      <c r="B19" s="14"/>
      <c r="C19" s="14"/>
      <c r="D19" s="14"/>
      <c r="E19" s="14"/>
      <c r="F19" s="14"/>
      <c r="G19" s="14"/>
      <c r="H19" s="14"/>
      <c r="I19" s="17"/>
      <c r="J19" s="14"/>
      <c r="K19" s="14"/>
      <c r="Q19" s="45"/>
      <c r="R19" s="45"/>
      <c r="S19" s="45"/>
      <c r="AF19" s="10"/>
      <c r="AG19" s="3"/>
      <c r="AH19" s="3"/>
      <c r="AI19" s="3"/>
      <c r="AJ19" s="3"/>
      <c r="AK19" s="3"/>
      <c r="AL19" s="3"/>
      <c r="AM19" s="3"/>
      <c r="AN19" s="3"/>
    </row>
    <row r="20" spans="1:40" x14ac:dyDescent="0.3">
      <c r="A20" s="13"/>
      <c r="B20" s="14"/>
      <c r="C20" s="14"/>
      <c r="D20" s="13"/>
      <c r="E20" s="13"/>
      <c r="F20" s="16"/>
      <c r="G20" s="13"/>
      <c r="H20" s="13"/>
      <c r="I20" s="14"/>
      <c r="J20" s="13"/>
      <c r="K20" s="13"/>
      <c r="Q20" s="45"/>
      <c r="R20" s="45"/>
      <c r="S20" s="45"/>
      <c r="U20" s="11"/>
      <c r="V20" s="11"/>
      <c r="W20" s="11"/>
      <c r="X20" s="11"/>
      <c r="Y20" s="11"/>
      <c r="Z20" s="11"/>
      <c r="AF20" s="10"/>
      <c r="AG20" s="3"/>
      <c r="AH20" s="3"/>
      <c r="AI20" s="3"/>
      <c r="AJ20" s="3"/>
      <c r="AK20" s="3"/>
      <c r="AL20" s="3"/>
      <c r="AM20" s="3"/>
      <c r="AN20" s="3"/>
    </row>
    <row r="21" spans="1:40" x14ac:dyDescent="0.3">
      <c r="A21" s="14"/>
      <c r="B21" s="18" t="s">
        <v>17</v>
      </c>
      <c r="D21" s="19"/>
      <c r="E21" s="19"/>
      <c r="F21" s="19"/>
      <c r="G21" s="19"/>
      <c r="H21" s="19"/>
      <c r="I21"/>
      <c r="J21" s="19"/>
      <c r="K21" s="19"/>
      <c r="Q21" s="45"/>
      <c r="R21" s="45"/>
      <c r="S21" s="45"/>
      <c r="AF21" s="10"/>
      <c r="AG21" s="3"/>
      <c r="AH21" s="3"/>
      <c r="AI21" s="3"/>
      <c r="AJ21" s="3"/>
      <c r="AK21" s="3"/>
      <c r="AL21" s="3"/>
      <c r="AM21" s="3"/>
      <c r="AN21" s="3"/>
    </row>
    <row r="22" spans="1:40" x14ac:dyDescent="0.3">
      <c r="A22" s="14"/>
      <c r="B22" s="19" t="s">
        <v>18</v>
      </c>
      <c r="D22" s="19"/>
      <c r="E22" s="19"/>
      <c r="F22" s="19"/>
      <c r="G22" s="19"/>
      <c r="H22" s="19"/>
      <c r="I22" s="19"/>
      <c r="J22" s="19"/>
      <c r="K22" s="19"/>
      <c r="Q22" s="45"/>
      <c r="R22" s="45"/>
      <c r="S22" s="45"/>
      <c r="AF22" s="10"/>
      <c r="AG22" s="3"/>
      <c r="AH22" s="3"/>
      <c r="AI22" s="3"/>
      <c r="AJ22" s="3"/>
      <c r="AK22" s="3"/>
      <c r="AL22" s="3"/>
      <c r="AM22" s="3"/>
      <c r="AN22" s="3"/>
    </row>
    <row r="23" spans="1:40" x14ac:dyDescent="0.3">
      <c r="A23" s="14"/>
      <c r="B23" s="19"/>
      <c r="D23" s="19"/>
      <c r="E23" s="19"/>
      <c r="F23" s="16"/>
      <c r="G23" s="14"/>
      <c r="H23" s="14"/>
      <c r="I23" s="19"/>
      <c r="J23" s="14"/>
      <c r="K23" s="19"/>
      <c r="Q23" s="45"/>
      <c r="R23" s="45"/>
      <c r="S23" s="45"/>
      <c r="AF23" s="10"/>
      <c r="AG23" s="3"/>
      <c r="AH23" s="3"/>
      <c r="AI23" s="3"/>
      <c r="AJ23" s="3"/>
      <c r="AK23" s="3"/>
      <c r="AL23" s="3"/>
      <c r="AM23" s="3"/>
      <c r="AN23" s="3"/>
    </row>
    <row r="24" spans="1:40" x14ac:dyDescent="0.3">
      <c r="A24" s="14"/>
      <c r="I24" s="14"/>
      <c r="J24" s="16"/>
      <c r="K24" s="19"/>
      <c r="Q24" s="45"/>
      <c r="R24" s="45"/>
      <c r="S24" s="45"/>
      <c r="AF24" s="10"/>
      <c r="AG24" s="3"/>
      <c r="AH24" s="3"/>
      <c r="AI24" s="3"/>
      <c r="AJ24" s="3"/>
      <c r="AK24" s="3"/>
      <c r="AL24" s="3"/>
      <c r="AM24" s="3"/>
      <c r="AN24" s="3"/>
    </row>
    <row r="25" spans="1:40" x14ac:dyDescent="0.3">
      <c r="A25" s="14"/>
      <c r="B25" s="19"/>
      <c r="D25" s="19"/>
      <c r="E25" s="19"/>
      <c r="F25" s="16"/>
      <c r="G25" s="16"/>
      <c r="H25" s="16"/>
      <c r="I25"/>
      <c r="J25" s="19"/>
      <c r="K25" s="19"/>
      <c r="Q25" s="45"/>
      <c r="R25" s="45"/>
      <c r="S25" s="45"/>
      <c r="AF25" s="10"/>
      <c r="AG25" s="3"/>
      <c r="AH25" s="3"/>
      <c r="AI25" s="3"/>
      <c r="AJ25" s="3"/>
      <c r="AK25" s="3"/>
      <c r="AL25" s="3"/>
      <c r="AM25" s="3"/>
      <c r="AN25" s="3"/>
    </row>
    <row r="26" spans="1:40" x14ac:dyDescent="0.3">
      <c r="A26" s="14"/>
      <c r="B26" s="18" t="s">
        <v>20</v>
      </c>
      <c r="D26" s="19"/>
      <c r="E26" s="19"/>
      <c r="F26" s="19"/>
      <c r="G26" s="19"/>
      <c r="H26" s="19"/>
      <c r="I26" s="19"/>
      <c r="J26" s="14"/>
      <c r="K26" s="14"/>
      <c r="Q26" s="45"/>
      <c r="R26" s="45"/>
      <c r="S26" s="45"/>
      <c r="AF26" s="10"/>
      <c r="AG26" s="3"/>
      <c r="AH26" s="3"/>
      <c r="AI26" s="3"/>
      <c r="AJ26" s="3"/>
      <c r="AK26" s="3"/>
      <c r="AL26" s="3"/>
      <c r="AM26" s="3"/>
      <c r="AN26" s="3"/>
    </row>
    <row r="27" spans="1:40" x14ac:dyDescent="0.3">
      <c r="A27" s="14"/>
      <c r="B27" s="19" t="s">
        <v>18</v>
      </c>
      <c r="D27" s="14"/>
      <c r="E27" s="14"/>
      <c r="F27" s="14"/>
      <c r="G27" s="14"/>
      <c r="H27" s="14"/>
      <c r="I27" s="14"/>
      <c r="J27" s="19"/>
      <c r="K27" s="14"/>
      <c r="Q27" s="45"/>
      <c r="R27" s="45"/>
      <c r="S27" s="45"/>
      <c r="AF27" s="10"/>
      <c r="AG27" s="3"/>
      <c r="AH27" s="3"/>
      <c r="AI27" s="3"/>
      <c r="AJ27" s="3"/>
      <c r="AK27" s="3"/>
      <c r="AL27" s="3"/>
      <c r="AM27" s="3"/>
      <c r="AN27" s="3"/>
    </row>
    <row r="28" spans="1:40" x14ac:dyDescent="0.3">
      <c r="A28" s="14"/>
      <c r="B28" s="20"/>
      <c r="D28" s="19"/>
      <c r="E28" s="19"/>
      <c r="F28" s="16"/>
      <c r="G28" s="19"/>
      <c r="H28" s="19"/>
      <c r="I28" s="19"/>
      <c r="J28" s="19"/>
      <c r="K28" s="14"/>
      <c r="Q28" s="45"/>
      <c r="R28" s="45"/>
      <c r="S28" s="45"/>
      <c r="AF28" s="10"/>
      <c r="AG28" s="3"/>
      <c r="AH28" s="3"/>
      <c r="AI28" s="3"/>
      <c r="AJ28" s="3"/>
      <c r="AK28" s="3"/>
      <c r="AL28" s="3"/>
      <c r="AM28" s="3"/>
      <c r="AN28" s="3"/>
    </row>
    <row r="29" spans="1:40" x14ac:dyDescent="0.3">
      <c r="A29" s="14"/>
      <c r="B29" s="14"/>
      <c r="C29" s="21"/>
      <c r="D29" s="19"/>
      <c r="E29" s="19"/>
      <c r="F29" s="16"/>
      <c r="G29" s="19"/>
      <c r="H29" s="19"/>
      <c r="I29" s="19"/>
      <c r="J29" s="15"/>
      <c r="K29" s="16"/>
      <c r="Q29" s="45"/>
      <c r="R29" s="45"/>
      <c r="S29" s="45"/>
      <c r="AF29" s="10"/>
      <c r="AG29" s="3"/>
      <c r="AH29" s="3"/>
      <c r="AI29" s="3"/>
      <c r="AJ29" s="3"/>
      <c r="AK29" s="3"/>
      <c r="AL29" s="3"/>
      <c r="AM29" s="3"/>
      <c r="AN29" s="3"/>
    </row>
    <row r="30" spans="1:40" x14ac:dyDescent="0.3">
      <c r="A30" s="14"/>
      <c r="J30" s="13"/>
      <c r="K30" s="14"/>
      <c r="Q30" s="45"/>
      <c r="R30" s="45"/>
      <c r="S30" s="45"/>
      <c r="AF30" s="10"/>
      <c r="AG30" s="3"/>
      <c r="AH30" s="3"/>
      <c r="AI30" s="3"/>
      <c r="AJ30" s="3"/>
      <c r="AK30" s="3"/>
      <c r="AL30" s="3"/>
      <c r="AM30" s="3"/>
      <c r="AN30" s="3"/>
    </row>
    <row r="31" spans="1:40" x14ac:dyDescent="0.3">
      <c r="B31" s="22"/>
      <c r="C31" s="23" t="s">
        <v>16</v>
      </c>
      <c r="D31" s="14"/>
      <c r="E31" s="15"/>
      <c r="F31" s="15"/>
      <c r="G31" s="15"/>
      <c r="H31" s="15"/>
      <c r="I31" s="13"/>
      <c r="J31" s="25"/>
      <c r="Q31" s="45"/>
      <c r="R31" s="45"/>
      <c r="S31" s="45"/>
      <c r="AF31" s="10"/>
      <c r="AG31" s="3"/>
      <c r="AH31" s="3"/>
      <c r="AI31" s="3"/>
      <c r="AJ31" s="3"/>
      <c r="AK31" s="3"/>
      <c r="AL31" s="3"/>
      <c r="AM31" s="3"/>
      <c r="AN31" s="3"/>
    </row>
    <row r="32" spans="1:40" ht="15" x14ac:dyDescent="0.35">
      <c r="B32" s="24" t="s">
        <v>24</v>
      </c>
      <c r="C32" s="24" t="s">
        <v>6</v>
      </c>
      <c r="D32" s="24" t="s">
        <v>7</v>
      </c>
      <c r="E32" s="24" t="s">
        <v>5</v>
      </c>
      <c r="F32" s="24" t="s">
        <v>28</v>
      </c>
      <c r="G32" s="24" t="s">
        <v>29</v>
      </c>
      <c r="H32" s="24" t="s">
        <v>30</v>
      </c>
      <c r="I32" s="25"/>
      <c r="J32" s="27"/>
      <c r="Q32" s="45"/>
      <c r="R32" s="45"/>
      <c r="S32" s="45"/>
      <c r="U32" s="3" t="s">
        <v>22</v>
      </c>
      <c r="AF32" s="10"/>
      <c r="AG32" s="3"/>
      <c r="AH32" s="3"/>
      <c r="AI32" s="3"/>
      <c r="AJ32" s="3"/>
      <c r="AK32" s="3"/>
      <c r="AL32" s="3"/>
      <c r="AM32" s="3"/>
      <c r="AN32" s="3"/>
    </row>
    <row r="33" spans="1:40" x14ac:dyDescent="0.3">
      <c r="B33" s="26">
        <v>1</v>
      </c>
      <c r="C33" s="26" t="s">
        <v>8</v>
      </c>
      <c r="D33" s="26" t="s">
        <v>8</v>
      </c>
      <c r="E33" s="27" t="s">
        <v>8</v>
      </c>
      <c r="F33" s="47">
        <v>0.13</v>
      </c>
      <c r="G33" s="47">
        <v>2.12</v>
      </c>
      <c r="H33" s="47">
        <v>1</v>
      </c>
      <c r="I33" s="27"/>
      <c r="J33" s="26"/>
      <c r="Q33" s="45"/>
      <c r="R33" s="45"/>
      <c r="S33" s="45"/>
      <c r="U33" s="3" t="s">
        <v>22</v>
      </c>
      <c r="AF33" s="10"/>
      <c r="AG33" s="3"/>
      <c r="AH33" s="3"/>
      <c r="AI33" s="3"/>
      <c r="AJ33" s="3"/>
      <c r="AK33" s="3"/>
      <c r="AL33" s="3"/>
      <c r="AM33" s="3"/>
      <c r="AN33" s="3"/>
    </row>
    <row r="34" spans="1:40" x14ac:dyDescent="0.3">
      <c r="B34" s="26">
        <v>2</v>
      </c>
      <c r="C34" s="26" t="s">
        <v>11</v>
      </c>
      <c r="D34" s="26" t="s">
        <v>11</v>
      </c>
      <c r="E34" s="27" t="s">
        <v>11</v>
      </c>
      <c r="F34" s="47">
        <v>0.13</v>
      </c>
      <c r="G34" s="47">
        <v>2.12</v>
      </c>
      <c r="H34" s="47">
        <v>1</v>
      </c>
      <c r="I34" s="27"/>
      <c r="J34" s="26"/>
      <c r="Q34" s="45"/>
      <c r="R34" s="45"/>
      <c r="S34" s="45"/>
      <c r="U34" s="3" t="s">
        <v>22</v>
      </c>
      <c r="AF34" s="10"/>
      <c r="AG34" s="3"/>
      <c r="AH34" s="3"/>
      <c r="AI34" s="3"/>
      <c r="AJ34" s="3"/>
      <c r="AK34" s="3"/>
      <c r="AL34" s="3"/>
      <c r="AM34" s="3"/>
      <c r="AN34" s="3"/>
    </row>
    <row r="35" spans="1:40" x14ac:dyDescent="0.3">
      <c r="B35" s="26">
        <v>3</v>
      </c>
      <c r="C35" s="26" t="s">
        <v>8</v>
      </c>
      <c r="D35" s="26" t="s">
        <v>8</v>
      </c>
      <c r="E35" s="27" t="s">
        <v>11</v>
      </c>
      <c r="F35" s="47">
        <v>0.13</v>
      </c>
      <c r="G35" s="47">
        <v>2.12</v>
      </c>
      <c r="H35" s="47">
        <v>1.87</v>
      </c>
      <c r="I35" s="27"/>
      <c r="J35" s="27"/>
      <c r="Q35" s="45"/>
      <c r="R35" s="45"/>
      <c r="S35" s="45"/>
      <c r="U35" s="3" t="s">
        <v>22</v>
      </c>
      <c r="AF35" s="10"/>
      <c r="AG35" s="3"/>
      <c r="AH35" s="3"/>
      <c r="AI35" s="3"/>
      <c r="AJ35" s="3"/>
      <c r="AK35" s="3"/>
      <c r="AL35" s="3"/>
      <c r="AM35" s="3"/>
      <c r="AN35" s="3"/>
    </row>
    <row r="36" spans="1:40" x14ac:dyDescent="0.3">
      <c r="B36" s="27">
        <v>4</v>
      </c>
      <c r="C36" s="26" t="s">
        <v>8</v>
      </c>
      <c r="D36" s="26" t="s">
        <v>11</v>
      </c>
      <c r="E36" s="27" t="s">
        <v>11</v>
      </c>
      <c r="F36" s="47">
        <v>0.13</v>
      </c>
      <c r="G36" s="47">
        <v>2.12</v>
      </c>
      <c r="H36" s="47">
        <v>1.43</v>
      </c>
      <c r="I36" s="27"/>
      <c r="J36" s="27"/>
      <c r="Q36" s="45"/>
      <c r="R36" s="45"/>
      <c r="S36" s="45"/>
      <c r="U36" s="3" t="s">
        <v>22</v>
      </c>
      <c r="AF36" s="10"/>
      <c r="AG36" s="3"/>
      <c r="AH36" s="3"/>
      <c r="AI36" s="3"/>
      <c r="AJ36" s="3"/>
      <c r="AK36" s="3"/>
      <c r="AL36" s="3"/>
      <c r="AM36" s="3"/>
      <c r="AN36" s="3"/>
    </row>
    <row r="37" spans="1:40" x14ac:dyDescent="0.3">
      <c r="B37" s="27">
        <v>5</v>
      </c>
      <c r="C37" s="26" t="s">
        <v>8</v>
      </c>
      <c r="D37" s="26" t="s">
        <v>11</v>
      </c>
      <c r="E37" s="27" t="s">
        <v>8</v>
      </c>
      <c r="F37" s="47">
        <v>0.13</v>
      </c>
      <c r="G37" s="47">
        <v>2.12</v>
      </c>
      <c r="H37" s="47">
        <v>0.84</v>
      </c>
      <c r="I37" s="27"/>
      <c r="J37" s="27"/>
      <c r="Q37" s="45"/>
      <c r="R37" s="45"/>
      <c r="S37" s="45"/>
      <c r="AF37" s="10"/>
      <c r="AG37" s="3"/>
      <c r="AH37" s="3"/>
      <c r="AI37" s="3"/>
      <c r="AJ37" s="3"/>
      <c r="AK37" s="3"/>
      <c r="AL37" s="3"/>
      <c r="AM37" s="3"/>
      <c r="AN37" s="3"/>
    </row>
    <row r="38" spans="1:40" x14ac:dyDescent="0.3">
      <c r="B38" s="27"/>
      <c r="C38" s="26"/>
      <c r="D38" s="26"/>
      <c r="E38" s="27"/>
      <c r="F38" s="47"/>
      <c r="G38" s="47"/>
      <c r="H38" s="47"/>
      <c r="I38" s="27"/>
      <c r="J38" s="27"/>
      <c r="Q38" s="45"/>
      <c r="R38" s="45"/>
      <c r="S38" s="45"/>
      <c r="AF38" s="10"/>
      <c r="AG38" s="3"/>
      <c r="AH38" s="3"/>
      <c r="AI38" s="3"/>
      <c r="AJ38" s="3"/>
      <c r="AK38" s="3"/>
      <c r="AL38" s="3"/>
      <c r="AM38" s="3"/>
      <c r="AN38" s="3"/>
    </row>
    <row r="39" spans="1:40" x14ac:dyDescent="0.3">
      <c r="A39" s="28"/>
      <c r="B39" s="29" t="s">
        <v>26</v>
      </c>
      <c r="C39" s="30">
        <v>1</v>
      </c>
      <c r="D39" s="16"/>
      <c r="E39" s="16"/>
      <c r="F39" s="16"/>
      <c r="G39" s="16"/>
      <c r="H39" s="16"/>
      <c r="I39" s="16"/>
      <c r="J39" s="16"/>
      <c r="K39" s="16"/>
      <c r="Q39" s="45"/>
      <c r="R39" s="45"/>
      <c r="S39" s="45"/>
      <c r="AF39" s="10"/>
      <c r="AG39" s="3"/>
      <c r="AH39" s="3"/>
      <c r="AI39" s="3"/>
      <c r="AJ39" s="3"/>
      <c r="AK39" s="3"/>
      <c r="AL39" s="3"/>
      <c r="AM39" s="3"/>
      <c r="AN39" s="3"/>
    </row>
    <row r="40" spans="1:40" x14ac:dyDescent="0.3">
      <c r="A40" s="16"/>
      <c r="B40" s="29" t="s">
        <v>27</v>
      </c>
      <c r="C40" s="46" t="s">
        <v>17</v>
      </c>
      <c r="D40" s="16"/>
      <c r="E40" s="15" t="s">
        <v>25</v>
      </c>
      <c r="F40" s="16"/>
      <c r="G40" s="16"/>
      <c r="H40" s="16"/>
      <c r="I40" s="16"/>
      <c r="J40" s="16"/>
      <c r="K40" s="16"/>
      <c r="Q40" s="45"/>
      <c r="R40" s="45"/>
      <c r="S40" s="45"/>
      <c r="AF40" s="10"/>
      <c r="AG40" s="3"/>
      <c r="AH40" s="3"/>
      <c r="AI40" s="3"/>
      <c r="AJ40" s="3"/>
      <c r="AK40" s="3"/>
      <c r="AL40" s="3"/>
      <c r="AM40" s="3"/>
      <c r="AN40" s="3"/>
    </row>
    <row r="41" spans="1:40" x14ac:dyDescent="0.3">
      <c r="A41" s="14"/>
      <c r="B41" s="29" t="s">
        <v>9</v>
      </c>
      <c r="C41" s="32">
        <v>0.25</v>
      </c>
      <c r="D41" s="16" t="s">
        <v>2</v>
      </c>
      <c r="E41" s="16" t="s">
        <v>10</v>
      </c>
      <c r="F41" s="16"/>
      <c r="G41" s="16"/>
      <c r="H41" s="16"/>
      <c r="I41" s="16"/>
      <c r="J41" s="16"/>
      <c r="K41" s="14"/>
      <c r="Q41" s="45"/>
      <c r="R41" s="45"/>
      <c r="S41" s="45"/>
      <c r="AF41" s="10"/>
      <c r="AG41" s="3"/>
      <c r="AH41" s="3"/>
      <c r="AI41" s="3"/>
      <c r="AJ41" s="3"/>
      <c r="AK41" s="3"/>
      <c r="AL41" s="3"/>
      <c r="AM41" s="3"/>
      <c r="AN41" s="3"/>
    </row>
    <row r="42" spans="1:40" x14ac:dyDescent="0.3">
      <c r="A42" s="16"/>
      <c r="B42" s="29" t="s">
        <v>49</v>
      </c>
      <c r="C42" s="32">
        <v>0.1</v>
      </c>
      <c r="D42" s="16" t="s">
        <v>2</v>
      </c>
      <c r="E42" s="16" t="s">
        <v>23</v>
      </c>
      <c r="F42" s="16"/>
      <c r="G42" s="16"/>
      <c r="H42" s="16"/>
      <c r="I42" s="16"/>
      <c r="J42" s="16"/>
      <c r="K42" s="16"/>
      <c r="Q42" s="45"/>
      <c r="R42" s="45"/>
      <c r="S42" s="45"/>
      <c r="U42" s="31">
        <v>1</v>
      </c>
      <c r="AF42" s="10"/>
      <c r="AG42" s="3"/>
      <c r="AH42" s="3"/>
      <c r="AI42" s="3"/>
      <c r="AJ42" s="3"/>
      <c r="AK42" s="3"/>
      <c r="AL42" s="3"/>
      <c r="AM42" s="3"/>
      <c r="AN42" s="3"/>
    </row>
    <row r="43" spans="1:40" x14ac:dyDescent="0.3">
      <c r="A43" s="16"/>
      <c r="B43" s="29" t="s">
        <v>51</v>
      </c>
      <c r="C43" s="32">
        <v>0.1</v>
      </c>
      <c r="D43" s="16" t="s">
        <v>2</v>
      </c>
      <c r="E43" s="16" t="s">
        <v>4</v>
      </c>
      <c r="F43" s="16"/>
      <c r="G43" s="16"/>
      <c r="H43" s="16"/>
      <c r="I43" s="16"/>
      <c r="J43" s="16"/>
      <c r="K43" s="16"/>
      <c r="Q43" s="45"/>
      <c r="R43" s="45"/>
      <c r="S43" s="45"/>
      <c r="U43" s="31">
        <v>2</v>
      </c>
      <c r="AF43" s="10"/>
      <c r="AG43" s="3"/>
      <c r="AH43" s="3"/>
      <c r="AI43" s="3"/>
      <c r="AJ43" s="3"/>
      <c r="AK43" s="3"/>
      <c r="AL43" s="3"/>
      <c r="AM43" s="3"/>
      <c r="AN43" s="3"/>
    </row>
    <row r="44" spans="1:40" x14ac:dyDescent="0.3">
      <c r="A44" s="16"/>
      <c r="B44" s="29" t="s">
        <v>31</v>
      </c>
      <c r="C44" s="43">
        <v>10500000</v>
      </c>
      <c r="D44" s="16" t="s">
        <v>3</v>
      </c>
      <c r="E44" s="16" t="s">
        <v>13</v>
      </c>
      <c r="F44" s="16"/>
      <c r="G44" s="16"/>
      <c r="H44" s="16"/>
      <c r="I44" s="16"/>
      <c r="J44" s="16"/>
      <c r="K44" s="16"/>
      <c r="Q44" s="45"/>
      <c r="R44" s="45"/>
      <c r="S44" s="45"/>
      <c r="U44" s="31">
        <v>3</v>
      </c>
      <c r="AF44" s="10"/>
      <c r="AG44" s="3"/>
      <c r="AH44" s="3"/>
      <c r="AI44" s="3"/>
      <c r="AJ44" s="3"/>
      <c r="AK44" s="3"/>
      <c r="AL44" s="3"/>
      <c r="AM44" s="3"/>
      <c r="AN44" s="3"/>
    </row>
    <row r="45" spans="1:40" ht="15" x14ac:dyDescent="0.3">
      <c r="A45" s="16"/>
      <c r="B45" s="29" t="s">
        <v>32</v>
      </c>
      <c r="C45" s="43">
        <v>29000000</v>
      </c>
      <c r="D45" s="16" t="s">
        <v>3</v>
      </c>
      <c r="E45" s="16" t="s">
        <v>12</v>
      </c>
      <c r="F45" s="16"/>
      <c r="G45" s="16"/>
      <c r="H45" s="16"/>
      <c r="I45" s="16"/>
      <c r="J45" s="16"/>
      <c r="K45" s="16"/>
      <c r="Q45" s="45"/>
      <c r="R45" s="45"/>
      <c r="S45" s="45"/>
      <c r="U45" s="31">
        <v>4</v>
      </c>
      <c r="AF45" s="10"/>
      <c r="AG45" s="3"/>
      <c r="AH45" s="3"/>
      <c r="AI45" s="3"/>
      <c r="AJ45" s="3"/>
      <c r="AK45" s="3"/>
      <c r="AL45" s="3"/>
      <c r="AM45" s="3"/>
      <c r="AN45" s="3"/>
    </row>
    <row r="46" spans="1:40" x14ac:dyDescent="0.3">
      <c r="A46" s="16"/>
      <c r="B46" s="14"/>
      <c r="C46" s="35"/>
      <c r="D46" s="14"/>
      <c r="E46" s="14"/>
      <c r="F46" s="14"/>
      <c r="G46" s="14"/>
      <c r="H46" s="14"/>
      <c r="I46" s="14"/>
      <c r="J46" s="14"/>
      <c r="K46" s="16"/>
      <c r="Q46" s="45"/>
      <c r="R46" s="45"/>
      <c r="S46" s="45"/>
      <c r="U46" s="31">
        <v>5</v>
      </c>
      <c r="AF46" s="10"/>
      <c r="AG46" s="3"/>
      <c r="AH46" s="3"/>
      <c r="AI46" s="3"/>
      <c r="AJ46" s="3"/>
      <c r="AK46" s="3"/>
      <c r="AL46" s="3"/>
      <c r="AM46" s="3"/>
      <c r="AN46" s="3"/>
    </row>
    <row r="47" spans="1:40" x14ac:dyDescent="0.3">
      <c r="A47" s="16"/>
      <c r="B47" s="29" t="s">
        <v>50</v>
      </c>
      <c r="C47" s="37">
        <f>INDEX(F33:H38, MATCH(C39,B33:B38,0),1)</f>
        <v>0.13</v>
      </c>
      <c r="D47" s="16"/>
      <c r="E47" s="16"/>
      <c r="F47" s="16"/>
      <c r="G47" s="16"/>
      <c r="H47" s="16"/>
      <c r="I47" s="16"/>
      <c r="J47" s="16"/>
      <c r="K47" s="16"/>
      <c r="Q47" s="45"/>
      <c r="R47" s="45"/>
      <c r="S47" s="45"/>
      <c r="U47" s="31">
        <v>6</v>
      </c>
      <c r="V47" s="33"/>
      <c r="W47" s="34"/>
      <c r="AF47" s="10"/>
      <c r="AG47" s="3"/>
      <c r="AH47" s="3"/>
      <c r="AI47" s="3"/>
      <c r="AJ47" s="3"/>
      <c r="AK47" s="3"/>
      <c r="AL47" s="3"/>
      <c r="AM47" s="3"/>
      <c r="AN47" s="3"/>
    </row>
    <row r="48" spans="1:40" x14ac:dyDescent="0.3">
      <c r="A48" s="16"/>
      <c r="B48" s="29" t="s">
        <v>52</v>
      </c>
      <c r="C48" s="37">
        <f>INDEX(F33:H38, MATCH(C39,B33:B38,0),2)</f>
        <v>2.12</v>
      </c>
      <c r="D48" s="16"/>
      <c r="E48" s="38" t="s">
        <v>15</v>
      </c>
      <c r="F48" s="15"/>
      <c r="G48" s="15"/>
      <c r="H48" s="15"/>
      <c r="I48" s="15"/>
      <c r="J48" s="15"/>
      <c r="K48" s="16"/>
      <c r="Q48" s="45"/>
      <c r="R48" s="45"/>
      <c r="S48" s="45"/>
      <c r="U48" s="31">
        <v>7</v>
      </c>
      <c r="AF48" s="10"/>
      <c r="AG48" s="3"/>
      <c r="AH48" s="3"/>
      <c r="AI48" s="3"/>
      <c r="AJ48" s="3"/>
      <c r="AK48" s="3"/>
      <c r="AL48" s="3"/>
      <c r="AM48" s="3"/>
      <c r="AN48" s="3"/>
    </row>
    <row r="49" spans="1:40" x14ac:dyDescent="0.3">
      <c r="A49" s="14"/>
      <c r="B49" s="29" t="s">
        <v>53</v>
      </c>
      <c r="C49" s="37">
        <f>INDEX(F33:H38, MATCH(C39,B33:B38,0),3)</f>
        <v>1</v>
      </c>
      <c r="D49" s="16"/>
      <c r="E49" s="16"/>
      <c r="F49" s="16"/>
      <c r="G49" s="16"/>
      <c r="H49" s="16"/>
      <c r="I49" s="16"/>
      <c r="J49" s="16"/>
      <c r="K49" s="14"/>
      <c r="Q49" s="45"/>
      <c r="R49" s="45"/>
      <c r="S49" s="45"/>
      <c r="U49" s="9" t="s">
        <v>17</v>
      </c>
      <c r="AF49" s="10"/>
      <c r="AG49" s="3"/>
      <c r="AH49" s="3"/>
      <c r="AI49" s="3"/>
      <c r="AJ49" s="3"/>
      <c r="AK49" s="3"/>
      <c r="AL49" s="3"/>
      <c r="AM49" s="3"/>
      <c r="AN49" s="3"/>
    </row>
    <row r="50" spans="1:40" ht="15" x14ac:dyDescent="0.3">
      <c r="A50" s="36"/>
      <c r="B50" s="29" t="s">
        <v>89</v>
      </c>
      <c r="C50" s="39">
        <f>IF(C40="Single Shear",(C42+C43)/2,IF(C40="Double Shear",(2*C42+C43)/2,"Error"))</f>
        <v>0.1</v>
      </c>
      <c r="D50" s="15" t="s">
        <v>2</v>
      </c>
      <c r="E50" s="40" t="str">
        <f>"Average Thickness of Elements, (See "&amp;B31 &amp;")"</f>
        <v>Average Thickness of Elements, (See )</v>
      </c>
      <c r="F50" s="16"/>
      <c r="G50" s="16"/>
      <c r="H50" s="16"/>
      <c r="I50" s="16"/>
      <c r="J50" s="16"/>
      <c r="K50" s="16"/>
      <c r="Q50" s="45"/>
      <c r="R50" s="45"/>
      <c r="S50" s="45"/>
      <c r="U50" s="9" t="s">
        <v>20</v>
      </c>
      <c r="AF50" s="10"/>
      <c r="AG50" s="3"/>
      <c r="AH50" s="3"/>
      <c r="AI50" s="3"/>
      <c r="AJ50" s="3"/>
      <c r="AK50" s="3"/>
      <c r="AL50" s="3"/>
      <c r="AM50" s="3"/>
      <c r="AN50" s="3"/>
    </row>
    <row r="51" spans="1:40" x14ac:dyDescent="0.3">
      <c r="A51" s="36"/>
      <c r="B51" s="29" t="s">
        <v>14</v>
      </c>
      <c r="C51" s="41">
        <f>8/(C50*C45)*(C47*(C50/C41)^2*(C48+(C50/C41)^2)+C49)</f>
        <v>2.8894455172413791E-6</v>
      </c>
      <c r="D51" s="15" t="s">
        <v>21</v>
      </c>
      <c r="E51" s="14" t="str">
        <f>"= "&amp;[2]!xln(C51)</f>
        <v>= 8 / (0.1 × (2.9E+07)) × (0.13 × (0.1 / 0.25)² × (2.12 + (0.1 / 0.25)²) + 1)</v>
      </c>
      <c r="F51" s="16"/>
      <c r="G51" s="16"/>
      <c r="H51" s="16"/>
      <c r="I51" s="16"/>
      <c r="J51" s="14"/>
      <c r="K51" s="16"/>
      <c r="Q51" s="45"/>
      <c r="R51" s="45"/>
      <c r="S51" s="45"/>
      <c r="AF51" s="10"/>
      <c r="AG51" s="3"/>
      <c r="AH51" s="3"/>
      <c r="AI51" s="3"/>
      <c r="AJ51" s="3"/>
      <c r="AK51" s="3"/>
      <c r="AL51" s="3"/>
      <c r="AM51" s="3"/>
      <c r="AN51" s="3"/>
    </row>
    <row r="52" spans="1:40" x14ac:dyDescent="0.3">
      <c r="A52" s="36"/>
      <c r="B52" s="19"/>
      <c r="C52" s="35"/>
      <c r="D52" s="19"/>
      <c r="E52" s="40"/>
      <c r="F52" s="19"/>
      <c r="G52" s="14"/>
      <c r="H52" s="14"/>
      <c r="I52" s="14"/>
      <c r="J52" s="16"/>
      <c r="K52" s="16"/>
      <c r="Q52" s="45"/>
      <c r="R52" s="45"/>
      <c r="S52" s="45"/>
      <c r="U52" s="33"/>
      <c r="AF52" s="10"/>
      <c r="AG52" s="3"/>
      <c r="AH52" s="3"/>
      <c r="AI52" s="3"/>
      <c r="AJ52" s="3"/>
      <c r="AK52" s="3"/>
      <c r="AL52" s="3"/>
      <c r="AM52" s="3"/>
      <c r="AN52" s="3"/>
    </row>
    <row r="53" spans="1:40" ht="15" x14ac:dyDescent="0.3">
      <c r="A53" s="15"/>
      <c r="B53" s="29" t="s">
        <v>33</v>
      </c>
      <c r="C53" s="48">
        <f>1/C51</f>
        <v>346087.16240987414</v>
      </c>
      <c r="D53" s="15" t="s">
        <v>19</v>
      </c>
      <c r="E53" s="40" t="s">
        <v>34</v>
      </c>
      <c r="F53" s="16"/>
      <c r="G53" s="14"/>
      <c r="H53" s="14"/>
      <c r="I53" s="14"/>
      <c r="J53" s="14"/>
      <c r="K53" s="16"/>
      <c r="Q53" s="45"/>
      <c r="R53" s="45"/>
      <c r="S53" s="45"/>
      <c r="AF53" s="10"/>
      <c r="AG53" s="3"/>
      <c r="AH53" s="3"/>
      <c r="AI53" s="3"/>
      <c r="AJ53" s="3"/>
      <c r="AK53" s="3"/>
      <c r="AL53" s="3"/>
      <c r="AM53" s="3"/>
      <c r="AN53" s="3"/>
    </row>
    <row r="54" spans="1:40" x14ac:dyDescent="0.3">
      <c r="A54" s="14"/>
      <c r="K54" s="16"/>
      <c r="Q54" s="45"/>
      <c r="R54" s="45"/>
      <c r="S54" s="45"/>
      <c r="AF54" s="10"/>
      <c r="AG54" s="3"/>
      <c r="AH54" s="3"/>
      <c r="AI54" s="3"/>
      <c r="AJ54" s="3"/>
      <c r="AK54" s="3"/>
      <c r="AL54" s="3"/>
      <c r="AM54" s="3"/>
      <c r="AN54" s="3"/>
    </row>
    <row r="55" spans="1:40" x14ac:dyDescent="0.3">
      <c r="A55" s="14"/>
      <c r="K55" s="16"/>
      <c r="Q55" s="45"/>
      <c r="R55" s="45"/>
      <c r="S55" s="45"/>
      <c r="AF55" s="10"/>
      <c r="AG55" s="3"/>
      <c r="AH55" s="3"/>
      <c r="AI55" s="3"/>
      <c r="AJ55" s="3"/>
      <c r="AK55" s="3"/>
      <c r="AL55" s="3"/>
      <c r="AM55" s="3"/>
      <c r="AN55" s="3"/>
    </row>
    <row r="56" spans="1:40" x14ac:dyDescent="0.3">
      <c r="A56" s="14"/>
      <c r="K56" s="14"/>
      <c r="Q56" s="45"/>
      <c r="R56" s="45"/>
      <c r="S56" s="45"/>
      <c r="AF56" s="10"/>
      <c r="AG56" s="3"/>
      <c r="AH56" s="3"/>
      <c r="AI56" s="3"/>
      <c r="AJ56" s="3"/>
      <c r="AK56" s="3"/>
      <c r="AL56" s="3"/>
      <c r="AM56" s="3"/>
      <c r="AN56" s="3"/>
    </row>
    <row r="57" spans="1:40" x14ac:dyDescent="0.3">
      <c r="A57" s="12"/>
      <c r="B57" s="6"/>
      <c r="C57" s="78"/>
      <c r="D57" s="12"/>
      <c r="E57" s="12"/>
      <c r="F57" s="12"/>
      <c r="G57" s="78"/>
      <c r="H57" s="12"/>
      <c r="I57" s="12"/>
      <c r="J57" s="12"/>
      <c r="K57" s="12"/>
      <c r="Q57" s="45"/>
      <c r="R57" s="45"/>
      <c r="S57" s="45"/>
      <c r="AF57" s="10"/>
      <c r="AG57" s="3"/>
      <c r="AH57" s="3"/>
      <c r="AI57" s="3"/>
      <c r="AJ57" s="3"/>
      <c r="AK57" s="3"/>
      <c r="AL57" s="3"/>
      <c r="AM57" s="3"/>
      <c r="AN57" s="3"/>
    </row>
    <row r="58" spans="1:40" x14ac:dyDescent="0.3">
      <c r="A58" s="12"/>
      <c r="B58" s="79"/>
      <c r="C58" s="78"/>
      <c r="D58" s="80"/>
      <c r="E58" s="80"/>
      <c r="F58" s="81" t="s">
        <v>74</v>
      </c>
      <c r="G58" s="78"/>
      <c r="H58" s="80"/>
      <c r="I58" s="80"/>
      <c r="J58" s="80"/>
      <c r="K58" s="12"/>
      <c r="Q58" s="45"/>
      <c r="R58" s="45"/>
      <c r="S58" s="45"/>
      <c r="AF58" s="10"/>
      <c r="AG58" s="3"/>
      <c r="AH58" s="3"/>
      <c r="AI58" s="3"/>
      <c r="AJ58" s="3"/>
      <c r="AK58" s="3"/>
      <c r="AL58" s="3"/>
      <c r="AM58" s="3"/>
      <c r="AN58" s="3"/>
    </row>
    <row r="59" spans="1:40" x14ac:dyDescent="0.3">
      <c r="A59" s="12"/>
      <c r="B59" s="80"/>
      <c r="C59" s="80"/>
      <c r="D59" s="80"/>
      <c r="E59" s="80"/>
      <c r="F59" s="82" t="s">
        <v>75</v>
      </c>
      <c r="G59" s="80"/>
      <c r="H59" s="80"/>
      <c r="I59" s="80"/>
      <c r="J59" s="80"/>
      <c r="K59" s="12"/>
      <c r="Q59" s="45"/>
      <c r="R59" s="45"/>
      <c r="S59" s="45"/>
      <c r="AF59" s="10"/>
      <c r="AG59" s="3"/>
      <c r="AH59" s="3"/>
      <c r="AI59" s="3"/>
      <c r="AJ59" s="3"/>
      <c r="AK59" s="3"/>
      <c r="AL59" s="3"/>
      <c r="AM59" s="3"/>
      <c r="AN59" s="3"/>
    </row>
    <row r="60" spans="1:40" x14ac:dyDescent="0.3">
      <c r="Q60" s="45"/>
      <c r="R60" s="45"/>
      <c r="S60" s="45"/>
    </row>
    <row r="61" spans="1:40" x14ac:dyDescent="0.3">
      <c r="Q61" s="45"/>
      <c r="R61" s="45"/>
      <c r="S61" s="45"/>
    </row>
    <row r="62" spans="1:40" x14ac:dyDescent="0.3">
      <c r="Q62" s="45"/>
      <c r="R62" s="45"/>
      <c r="S62" s="45"/>
    </row>
    <row r="63" spans="1:40" x14ac:dyDescent="0.3">
      <c r="Q63" s="45"/>
      <c r="R63" s="45"/>
      <c r="S63" s="45"/>
    </row>
    <row r="64" spans="1:40" x14ac:dyDescent="0.3">
      <c r="Q64" s="45"/>
      <c r="R64" s="45"/>
      <c r="S64" s="45"/>
    </row>
    <row r="65" spans="17:19" x14ac:dyDescent="0.3">
      <c r="Q65" s="45"/>
      <c r="R65" s="45"/>
      <c r="S65" s="45"/>
    </row>
    <row r="66" spans="17:19" x14ac:dyDescent="0.3">
      <c r="Q66" s="45"/>
      <c r="R66" s="45"/>
      <c r="S66" s="45"/>
    </row>
    <row r="67" spans="17:19" x14ac:dyDescent="0.3">
      <c r="Q67" s="45"/>
      <c r="R67" s="45"/>
      <c r="S67" s="45"/>
    </row>
    <row r="68" spans="17:19" x14ac:dyDescent="0.3">
      <c r="Q68" s="45"/>
      <c r="R68" s="45"/>
      <c r="S68" s="45"/>
    </row>
    <row r="69" spans="17:19" x14ac:dyDescent="0.3">
      <c r="Q69" s="45"/>
      <c r="R69" s="45"/>
      <c r="S69" s="45"/>
    </row>
    <row r="70" spans="17:19" x14ac:dyDescent="0.3">
      <c r="Q70" s="45"/>
      <c r="R70" s="45"/>
      <c r="S70" s="45"/>
    </row>
    <row r="71" spans="17:19" x14ac:dyDescent="0.3">
      <c r="Q71" s="45"/>
      <c r="R71" s="45"/>
      <c r="S71" s="45"/>
    </row>
    <row r="72" spans="17:19" x14ac:dyDescent="0.3">
      <c r="Q72" s="45"/>
      <c r="R72" s="45"/>
      <c r="S72" s="45"/>
    </row>
    <row r="73" spans="17:19" x14ac:dyDescent="0.3">
      <c r="Q73" s="45"/>
      <c r="R73" s="45"/>
      <c r="S73" s="45"/>
    </row>
    <row r="74" spans="17:19" x14ac:dyDescent="0.3">
      <c r="Q74" s="45"/>
      <c r="R74" s="45"/>
      <c r="S74" s="45"/>
    </row>
    <row r="75" spans="17:19" x14ac:dyDescent="0.3">
      <c r="Q75" s="45"/>
      <c r="R75" s="45"/>
      <c r="S75" s="45"/>
    </row>
    <row r="76" spans="17:19" x14ac:dyDescent="0.3">
      <c r="Q76" s="45"/>
      <c r="R76" s="45"/>
      <c r="S76" s="45"/>
    </row>
    <row r="77" spans="17:19" x14ac:dyDescent="0.3">
      <c r="Q77" s="45"/>
      <c r="R77" s="45"/>
      <c r="S77" s="45"/>
    </row>
    <row r="78" spans="17:19" x14ac:dyDescent="0.3">
      <c r="Q78" s="45"/>
      <c r="R78" s="45"/>
      <c r="S78" s="45"/>
    </row>
    <row r="79" spans="17:19" x14ac:dyDescent="0.3">
      <c r="Q79" s="45"/>
      <c r="R79" s="45"/>
      <c r="S79" s="45"/>
    </row>
    <row r="80" spans="17:19" x14ac:dyDescent="0.3">
      <c r="Q80" s="45"/>
      <c r="R80" s="45"/>
      <c r="S80" s="45"/>
    </row>
    <row r="81" spans="17:19" x14ac:dyDescent="0.3">
      <c r="Q81" s="45"/>
      <c r="R81" s="45"/>
      <c r="S81" s="45"/>
    </row>
    <row r="82" spans="17:19" x14ac:dyDescent="0.3">
      <c r="Q82" s="45"/>
      <c r="R82" s="45"/>
      <c r="S82" s="45"/>
    </row>
    <row r="83" spans="17:19" x14ac:dyDescent="0.3">
      <c r="Q83" s="45"/>
      <c r="R83" s="45"/>
      <c r="S83" s="45"/>
    </row>
    <row r="84" spans="17:19" x14ac:dyDescent="0.3">
      <c r="Q84" s="45"/>
      <c r="R84" s="45"/>
      <c r="S84" s="45"/>
    </row>
    <row r="85" spans="17:19" x14ac:dyDescent="0.3">
      <c r="Q85" s="45"/>
      <c r="R85" s="45"/>
      <c r="S85" s="45"/>
    </row>
    <row r="86" spans="17:19" x14ac:dyDescent="0.3">
      <c r="Q86" s="45"/>
      <c r="R86" s="45"/>
      <c r="S86" s="45"/>
    </row>
    <row r="87" spans="17:19" x14ac:dyDescent="0.3">
      <c r="Q87" s="45"/>
      <c r="R87" s="45"/>
      <c r="S87" s="45"/>
    </row>
    <row r="88" spans="17:19" x14ac:dyDescent="0.3">
      <c r="Q88" s="45"/>
      <c r="R88" s="45"/>
      <c r="S88" s="45"/>
    </row>
    <row r="89" spans="17:19" x14ac:dyDescent="0.3">
      <c r="Q89" s="45"/>
      <c r="R89" s="45"/>
      <c r="S89" s="45"/>
    </row>
    <row r="90" spans="17:19" x14ac:dyDescent="0.3">
      <c r="Q90" s="45"/>
      <c r="R90" s="45"/>
      <c r="S90" s="45"/>
    </row>
    <row r="91" spans="17:19" x14ac:dyDescent="0.3">
      <c r="Q91" s="45"/>
      <c r="R91" s="45"/>
      <c r="S91" s="45"/>
    </row>
    <row r="92" spans="17:19" x14ac:dyDescent="0.3">
      <c r="Q92" s="45"/>
      <c r="R92" s="45"/>
      <c r="S92" s="45"/>
    </row>
    <row r="93" spans="17:19" x14ac:dyDescent="0.3">
      <c r="Q93" s="45"/>
      <c r="R93" s="45"/>
      <c r="S93" s="45"/>
    </row>
    <row r="94" spans="17:19" x14ac:dyDescent="0.3">
      <c r="Q94" s="45"/>
      <c r="R94" s="45"/>
      <c r="S94" s="45"/>
    </row>
    <row r="95" spans="17:19" x14ac:dyDescent="0.3">
      <c r="Q95" s="45"/>
      <c r="R95" s="45"/>
      <c r="S95" s="45"/>
    </row>
    <row r="96" spans="17:19" x14ac:dyDescent="0.3">
      <c r="Q96" s="45"/>
      <c r="R96" s="45"/>
      <c r="S96" s="45"/>
    </row>
    <row r="97" spans="17:19" x14ac:dyDescent="0.3">
      <c r="Q97" s="45"/>
      <c r="R97" s="45"/>
      <c r="S97" s="45"/>
    </row>
    <row r="98" spans="17:19" x14ac:dyDescent="0.3">
      <c r="Q98" s="45"/>
      <c r="R98" s="45"/>
      <c r="S98" s="45"/>
    </row>
    <row r="99" spans="17:19" x14ac:dyDescent="0.3">
      <c r="Q99" s="45"/>
      <c r="R99" s="45"/>
      <c r="S99" s="45"/>
    </row>
    <row r="100" spans="17:19" x14ac:dyDescent="0.3">
      <c r="Q100" s="45"/>
      <c r="R100" s="45"/>
      <c r="S100" s="45"/>
    </row>
    <row r="101" spans="17:19" x14ac:dyDescent="0.3">
      <c r="Q101" s="45"/>
      <c r="R101" s="45"/>
      <c r="S101" s="45"/>
    </row>
    <row r="102" spans="17:19" x14ac:dyDescent="0.3">
      <c r="Q102" s="45"/>
      <c r="R102" s="45"/>
      <c r="S102" s="45"/>
    </row>
    <row r="103" spans="17:19" x14ac:dyDescent="0.3">
      <c r="Q103" s="45"/>
      <c r="R103" s="45"/>
      <c r="S103" s="45"/>
    </row>
    <row r="104" spans="17:19" x14ac:dyDescent="0.3">
      <c r="Q104" s="45"/>
      <c r="R104" s="45"/>
      <c r="S104" s="45"/>
    </row>
    <row r="105" spans="17:19" x14ac:dyDescent="0.3">
      <c r="Q105" s="45"/>
      <c r="R105" s="45"/>
      <c r="S105" s="45"/>
    </row>
    <row r="106" spans="17:19" x14ac:dyDescent="0.3">
      <c r="Q106" s="45"/>
      <c r="R106" s="45"/>
      <c r="S106" s="45"/>
    </row>
    <row r="107" spans="17:19" x14ac:dyDescent="0.3">
      <c r="Q107" s="45"/>
      <c r="R107" s="45"/>
      <c r="S107" s="45"/>
    </row>
    <row r="108" spans="17:19" x14ac:dyDescent="0.3">
      <c r="Q108" s="45"/>
      <c r="R108" s="45"/>
      <c r="S108" s="45"/>
    </row>
    <row r="109" spans="17:19" x14ac:dyDescent="0.3">
      <c r="Q109" s="45"/>
      <c r="R109" s="45"/>
      <c r="S109" s="45"/>
    </row>
    <row r="110" spans="17:19" x14ac:dyDescent="0.3">
      <c r="Q110" s="45"/>
      <c r="R110" s="45"/>
      <c r="S110" s="45"/>
    </row>
    <row r="111" spans="17:19" x14ac:dyDescent="0.3">
      <c r="Q111" s="45"/>
      <c r="R111" s="45"/>
      <c r="S111" s="45"/>
    </row>
  </sheetData>
  <mergeCells count="2">
    <mergeCell ref="B14:C14"/>
    <mergeCell ref="B13:K13"/>
  </mergeCells>
  <phoneticPr fontId="2" type="noConversion"/>
  <dataValidations count="2">
    <dataValidation type="list" allowBlank="1" showInputMessage="1" showErrorMessage="1" sqref="C40">
      <formula1>$U$49:$U$50</formula1>
    </dataValidation>
    <dataValidation type="list" allowBlank="1" showInputMessage="1" showErrorMessage="1" sqref="C39">
      <formula1>$U$42:$U$48</formula1>
    </dataValidation>
  </dataValidations>
  <hyperlinks>
    <hyperlink ref="F59" r:id="rId1"/>
    <hyperlink ref="B14" r:id="rId2"/>
    <hyperlink ref="B13:K13" r:id="rId3" display="(Abbott, Richard. Analysis and Design of Composite and Metallic Flight Vehicle Structures 1st Edition, 2016)"/>
  </hyperlinks>
  <printOptions horizontalCentered="1" verticalCentered="1"/>
  <pageMargins left="0.47244094488188981" right="0.23622047244094491" top="0.31496062992125984" bottom="0.98425196850393704" header="0.43307086614173229" footer="0.23622047244094491"/>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Fastener Flexibility Methods</vt:lpstr>
      <vt:lpstr>'Fastener Flexibility Methods'!Print_Area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2013-01-04T14:39:29Z</cp:lastPrinted>
  <dcterms:created xsi:type="dcterms:W3CDTF">2005-06-02T14:51:17Z</dcterms:created>
  <dcterms:modified xsi:type="dcterms:W3CDTF">2016-08-31T11:19:28Z</dcterms:modified>
  <cp:category>Engineering Spreadsheets; Analysis; AA-SM</cp:category>
  <cp:contentStatus>Released</cp:contentStatus>
</cp:coreProperties>
</file>