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36" windowWidth="13476" windowHeight="12180" firstSheet="1" activeTab="2"/>
  </bookViews>
  <sheets>
    <sheet name="~#temp" sheetId="5" state="hidden" r:id="rId1"/>
    <sheet name="READ ME" sheetId="8" r:id="rId2"/>
    <sheet name="Shear Crimping" sheetId="4" r:id="rId3"/>
  </sheets>
  <externalReferences>
    <externalReference r:id="rId4"/>
  </externalReferences>
  <definedNames>
    <definedName name="_xlnm.Print_Area" localSheetId="1">'READ ME'!$A$8:$K$62</definedName>
    <definedName name="_xlnm.Print_Area" localSheetId="2">'Shear Crimping'!$A$8:$K$60</definedName>
    <definedName name="_xlnm.Print_Area">#REF!</definedName>
    <definedName name="sencount" hidden="1">1</definedName>
  </definedNames>
  <calcPr calcId="171027"/>
</workbook>
</file>

<file path=xl/calcChain.xml><?xml version="1.0" encoding="utf-8"?>
<calcChain xmlns="http://schemas.openxmlformats.org/spreadsheetml/2006/main">
  <c r="C12" i="8" l="1"/>
  <c r="H21" i="4" l="1"/>
  <c r="H49" i="4" s="1"/>
  <c r="K54" i="4" s="1"/>
  <c r="F11" i="4"/>
  <c r="L10" i="4"/>
  <c r="J10" i="4" s="1"/>
  <c r="F10" i="4"/>
  <c r="J9" i="4"/>
  <c r="F9" i="4"/>
  <c r="J8" i="4"/>
  <c r="F8" i="4"/>
  <c r="J54" i="4"/>
  <c r="H48" i="4"/>
  <c r="H20" i="4"/>
  <c r="H34" i="4" l="1"/>
  <c r="B12" i="4"/>
  <c r="H33" i="4"/>
  <c r="K39" i="4" l="1"/>
  <c r="J39" i="4"/>
</calcChain>
</file>

<file path=xl/sharedStrings.xml><?xml version="1.0" encoding="utf-8"?>
<sst xmlns="http://schemas.openxmlformats.org/spreadsheetml/2006/main" count="84" uniqueCount="61">
  <si>
    <t>Revision:</t>
  </si>
  <si>
    <t>Date:</t>
  </si>
  <si>
    <t>Title:</t>
  </si>
  <si>
    <t>R. Abbott</t>
  </si>
  <si>
    <t>Author:</t>
  </si>
  <si>
    <t>Total Report Pages:</t>
  </si>
  <si>
    <t>Check:</t>
  </si>
  <si>
    <t xml:space="preserve"> </t>
  </si>
  <si>
    <t>Report:</t>
  </si>
  <si>
    <t>IR</t>
  </si>
  <si>
    <t>Section Number:</t>
  </si>
  <si>
    <t>Sheet Name</t>
  </si>
  <si>
    <t>IMPORTANT INFORMATION</t>
  </si>
  <si>
    <t>Report Title:</t>
  </si>
  <si>
    <t>Section:</t>
  </si>
  <si>
    <t>Document Number:</t>
  </si>
  <si>
    <t>Revision Level :</t>
  </si>
  <si>
    <t>Page:</t>
  </si>
  <si>
    <t>About us:</t>
  </si>
  <si>
    <t xml:space="preserve"> spreadsheets@abbottaerospace.com</t>
  </si>
  <si>
    <t>Proprietary information:</t>
  </si>
  <si>
    <t>STANDARD SPREADSHEET METHOD</t>
  </si>
  <si>
    <t>Total Pages:</t>
  </si>
  <si>
    <t>=</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</si>
  <si>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</si>
  <si>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</si>
  <si>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</si>
  <si>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</si>
  <si>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</si>
  <si>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</si>
  <si>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</si>
  <si>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</si>
  <si>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</si>
  <si>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</si>
  <si>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</si>
  <si>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</si>
  <si>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</si>
  <si>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</si>
  <si>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 CR-1457, 1969)</t>
  </si>
  <si>
    <t>h =</t>
  </si>
  <si>
    <t>t₁ =</t>
  </si>
  <si>
    <t>t₂ =</t>
  </si>
  <si>
    <t>psi</t>
  </si>
  <si>
    <t>in, Facing Thickness 1</t>
  </si>
  <si>
    <t>in, Facing Thickness 2</t>
  </si>
  <si>
    <r>
      <t>G</t>
    </r>
    <r>
      <rPr>
        <vertAlign val="subscript"/>
        <sz val="10"/>
        <rFont val="Calibri"/>
        <family val="2"/>
        <scheme val="minor"/>
      </rPr>
      <t>ij</t>
    </r>
    <r>
      <rPr>
        <sz val="10"/>
        <rFont val="Calibri"/>
        <family val="2"/>
        <scheme val="minor"/>
      </rPr>
      <t xml:space="preserve"> =</t>
    </r>
  </si>
  <si>
    <t>in, Core Thickness</t>
  </si>
  <si>
    <t>in, height to facing mid planes</t>
  </si>
  <si>
    <t>Shear Crimping Due to Uniaxial Compression Load</t>
  </si>
  <si>
    <r>
      <t>t</t>
    </r>
    <r>
      <rPr>
        <vertAlign val="subscript"/>
        <sz val="10"/>
        <rFont val="Calibri"/>
        <family val="2"/>
        <scheme val="minor"/>
      </rPr>
      <t>c</t>
    </r>
    <r>
      <rPr>
        <sz val="10"/>
        <rFont val="Calibri"/>
        <family val="2"/>
        <scheme val="minor"/>
      </rPr>
      <t xml:space="preserve"> =</t>
    </r>
  </si>
  <si>
    <r>
      <t>σ</t>
    </r>
    <r>
      <rPr>
        <vertAlign val="subscript"/>
        <sz val="10"/>
        <rFont val="Calibri"/>
        <family val="2"/>
        <scheme val="minor"/>
      </rPr>
      <t>cr</t>
    </r>
    <r>
      <rPr>
        <sz val="10"/>
        <rFont val="Calibri"/>
        <family val="2"/>
        <scheme val="minor"/>
      </rPr>
      <t xml:space="preserve"> =</t>
    </r>
  </si>
  <si>
    <t>Shear Crimping Due to Pure Shear Load</t>
  </si>
  <si>
    <r>
      <t>G</t>
    </r>
    <r>
      <rPr>
        <vertAlign val="subscript"/>
        <sz val="10"/>
        <rFont val="Calibri"/>
        <family val="2"/>
        <scheme val="minor"/>
      </rPr>
      <t>xz</t>
    </r>
    <r>
      <rPr>
        <sz val="10"/>
        <rFont val="Calibri"/>
        <family val="2"/>
        <scheme val="minor"/>
      </rPr>
      <t xml:space="preserve"> =</t>
    </r>
  </si>
  <si>
    <r>
      <t>G</t>
    </r>
    <r>
      <rPr>
        <vertAlign val="subscript"/>
        <sz val="10"/>
        <rFont val="Calibri"/>
        <family val="2"/>
        <scheme val="minor"/>
      </rPr>
      <t>yz</t>
    </r>
    <r>
      <rPr>
        <sz val="10"/>
        <rFont val="Calibri"/>
        <family val="2"/>
        <scheme val="minor"/>
      </rPr>
      <t xml:space="preserve"> =</t>
    </r>
  </si>
  <si>
    <t>Applied Shear Stress</t>
  </si>
  <si>
    <t>AA-SM-102-010</t>
  </si>
  <si>
    <t>CORED PANEL SHEAR CRIMPING</t>
  </si>
  <si>
    <t>Applied Uniaxial Compression Stress</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</si>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</sst>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2" x14ac:knownFonts="1">
    <font>
      <sz val="10"/>
      <name val="Arial"/>
    </font>
    <font>
      <sz val="10"/>
      <name val="Arial"/>
      <family val="2"/>
    </font>
    <font>
      <u/>
      <sz val="8.5"/>
      <color indexed="12"/>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sz val="10"/>
      <color indexed="8"/>
      <name val="Calibri"/>
      <family val="2"/>
      <scheme val="minor"/>
    </font>
    <font>
      <b/>
      <i/>
      <sz val="10"/>
      <name val="Calibri"/>
      <family val="2"/>
      <scheme val="minor"/>
    </font>
    <font>
      <b/>
      <i/>
      <u/>
      <sz val="10"/>
      <color theme="10"/>
      <name val="Calibri"/>
      <family val="2"/>
    </font>
    <font>
      <sz val="10"/>
      <color theme="1"/>
      <name val="Calibri"/>
      <family val="2"/>
      <scheme val="minor"/>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xf numFmtId="0" fontId="1" fillId="0" borderId="0"/>
    <xf numFmtId="0" fontId="1" fillId="0" borderId="0"/>
    <xf numFmtId="0" fontId="12"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109">
    <xf numFmtId="0" fontId="0" fillId="0" borderId="0" xfId="0"/>
    <xf numFmtId="0" fontId="1" fillId="0" borderId="0" xfId="0" quotePrefix="1" applyFont="1" applyFill="1" applyBorder="1" applyAlignment="1"/>
    <xf numFmtId="0" fontId="1" fillId="0" borderId="0" xfId="0" quotePrefix="1" applyFont="1" applyFill="1" applyBorder="1" applyAlignment="1">
      <alignment horizontal="center"/>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applyFont="1" applyAlignment="1">
      <alignment horizontal="right"/>
    </xf>
    <xf numFmtId="0" fontId="5" fillId="0" borderId="0" xfId="0" applyFont="1" applyProtection="1"/>
    <xf numFmtId="0" fontId="8" fillId="0" borderId="0" xfId="0" applyFont="1" applyFill="1" applyProtection="1"/>
    <xf numFmtId="0" fontId="5" fillId="0" borderId="0" xfId="0" applyFont="1" applyBorder="1" applyProtection="1"/>
    <xf numFmtId="0" fontId="5" fillId="0" borderId="1" xfId="0" applyFont="1" applyBorder="1" applyProtection="1"/>
    <xf numFmtId="0" fontId="5" fillId="0" borderId="4" xfId="0" applyFont="1" applyBorder="1" applyProtection="1"/>
    <xf numFmtId="0" fontId="8" fillId="0" borderId="0" xfId="0" quotePrefix="1" applyFont="1" applyFill="1" applyProtection="1"/>
    <xf numFmtId="0" fontId="5" fillId="0" borderId="2" xfId="0" applyFont="1" applyBorder="1" applyProtection="1"/>
    <xf numFmtId="0" fontId="5" fillId="0" borderId="5" xfId="0" applyFont="1" applyBorder="1" applyProtection="1"/>
    <xf numFmtId="17" fontId="8" fillId="0" borderId="0" xfId="2" applyNumberFormat="1" applyFont="1"/>
    <xf numFmtId="0" fontId="6" fillId="0" borderId="0" xfId="2" applyFont="1"/>
    <xf numFmtId="0" fontId="7" fillId="0" borderId="0" xfId="2" applyFont="1" applyAlignment="1">
      <alignment horizontal="left"/>
    </xf>
    <xf numFmtId="0" fontId="5" fillId="0" borderId="0" xfId="0" applyFont="1" applyBorder="1" applyAlignment="1" applyProtection="1">
      <alignment horizontal="left"/>
    </xf>
    <xf numFmtId="0" fontId="5" fillId="0" borderId="0" xfId="0" applyFont="1"/>
    <xf numFmtId="0" fontId="5" fillId="0" borderId="2" xfId="2" applyFont="1" applyBorder="1" applyAlignment="1">
      <alignment horizontal="center"/>
    </xf>
    <xf numFmtId="0" fontId="5" fillId="0" borderId="5" xfId="0" applyFont="1" applyBorder="1" applyAlignment="1" applyProtection="1"/>
    <xf numFmtId="0" fontId="5" fillId="0" borderId="2" xfId="0" applyFont="1" applyBorder="1" applyAlignment="1" applyProtection="1"/>
    <xf numFmtId="0" fontId="5" fillId="0" borderId="0" xfId="0" applyFont="1" applyAlignment="1" applyProtection="1"/>
    <xf numFmtId="0" fontId="5" fillId="0" borderId="0" xfId="0" applyFont="1" applyBorder="1" applyAlignment="1" applyProtection="1"/>
    <xf numFmtId="0" fontId="5" fillId="0" borderId="0" xfId="0" applyFont="1" applyFill="1" applyBorder="1" applyAlignment="1" applyProtection="1">
      <alignment horizontal="left"/>
    </xf>
    <xf numFmtId="0" fontId="5" fillId="0" borderId="2" xfId="0" applyFont="1" applyBorder="1"/>
    <xf numFmtId="0" fontId="5" fillId="0" borderId="2" xfId="0" applyFont="1" applyBorder="1" applyAlignment="1">
      <alignment horizontal="center"/>
    </xf>
    <xf numFmtId="0" fontId="8" fillId="0" borderId="0" xfId="0" applyFont="1" applyBorder="1" applyProtection="1"/>
    <xf numFmtId="0" fontId="5" fillId="0" borderId="0" xfId="0" applyFont="1" applyBorder="1" applyAlignment="1" applyProtection="1">
      <alignment horizontal="center"/>
    </xf>
    <xf numFmtId="0" fontId="10" fillId="0" borderId="0" xfId="0" applyFont="1" applyProtection="1"/>
    <xf numFmtId="0" fontId="5" fillId="0" borderId="0" xfId="0" applyFont="1" applyBorder="1"/>
    <xf numFmtId="0" fontId="5" fillId="0" borderId="3" xfId="0" applyFont="1" applyBorder="1"/>
    <xf numFmtId="0" fontId="8"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5" fillId="0" borderId="0" xfId="0" applyFont="1" applyProtection="1">
      <protection locked="0"/>
    </xf>
    <xf numFmtId="0" fontId="5" fillId="0" borderId="0" xfId="0" applyFont="1" applyAlignment="1" applyProtection="1">
      <alignment horizontal="right"/>
      <protection locked="0"/>
    </xf>
    <xf numFmtId="0" fontId="8" fillId="0" borderId="0" xfId="0" applyFont="1" applyFill="1" applyAlignment="1" applyProtection="1">
      <alignment horizontal="center"/>
      <protection locked="0"/>
    </xf>
    <xf numFmtId="0" fontId="5" fillId="0" borderId="0" xfId="0" applyFont="1" applyFill="1" applyProtection="1">
      <protection locked="0"/>
    </xf>
    <xf numFmtId="164" fontId="5" fillId="0" borderId="0" xfId="0" applyNumberFormat="1" applyFont="1" applyAlignment="1" applyProtection="1">
      <alignment horizontal="right"/>
      <protection locked="0"/>
    </xf>
    <xf numFmtId="0" fontId="5" fillId="0" borderId="0" xfId="0" applyFont="1" applyBorder="1" applyProtection="1">
      <protection locked="0"/>
    </xf>
    <xf numFmtId="0" fontId="5" fillId="0" borderId="0" xfId="0" applyFont="1" applyFill="1" applyBorder="1" applyAlignment="1" applyProtection="1">
      <alignment horizontal="right"/>
      <protection locked="0"/>
    </xf>
    <xf numFmtId="2" fontId="14" fillId="0" borderId="0" xfId="0" applyNumberFormat="1" applyFont="1" applyAlignment="1" applyProtection="1">
      <alignment horizontal="right"/>
      <protection locked="0"/>
    </xf>
    <xf numFmtId="0" fontId="5" fillId="0" borderId="0" xfId="0" applyFont="1" applyFill="1" applyBorder="1" applyProtection="1">
      <protection locked="0"/>
    </xf>
    <xf numFmtId="164" fontId="14" fillId="0" borderId="0" xfId="0" applyNumberFormat="1" applyFont="1" applyFill="1" applyAlignment="1" applyProtection="1">
      <alignment horizontal="right"/>
      <protection locked="0"/>
    </xf>
    <xf numFmtId="0" fontId="5" fillId="0" borderId="0" xfId="0" applyFont="1" applyFill="1" applyAlignment="1" applyProtection="1">
      <alignment horizontal="right"/>
      <protection locked="0"/>
    </xf>
    <xf numFmtId="0" fontId="14" fillId="0" borderId="0" xfId="0" applyFont="1" applyAlignment="1" applyProtection="1">
      <alignment horizontal="right"/>
      <protection locked="0"/>
    </xf>
    <xf numFmtId="2" fontId="5" fillId="0" borderId="0" xfId="0" applyNumberFormat="1" applyFont="1" applyFill="1" applyAlignment="1" applyProtection="1">
      <alignment horizontal="center"/>
      <protection locked="0"/>
    </xf>
    <xf numFmtId="164" fontId="5" fillId="0" borderId="0" xfId="0" applyNumberFormat="1" applyFont="1" applyFill="1" applyAlignment="1" applyProtection="1">
      <alignment horizontal="right"/>
      <protection locked="0"/>
    </xf>
    <xf numFmtId="2" fontId="15" fillId="0" borderId="0" xfId="0" applyNumberFormat="1" applyFont="1" applyAlignment="1" applyProtection="1">
      <alignment horizontal="right"/>
      <protection locked="0"/>
    </xf>
    <xf numFmtId="0" fontId="5" fillId="0" borderId="0" xfId="0" quotePrefix="1" applyFont="1" applyBorder="1" applyAlignment="1" applyProtection="1">
      <alignment horizontal="right"/>
      <protection locked="0"/>
    </xf>
    <xf numFmtId="2" fontId="5" fillId="0" borderId="0" xfId="0" applyNumberFormat="1" applyFont="1" applyAlignment="1" applyProtection="1">
      <alignment horizontal="center"/>
      <protection locked="0"/>
    </xf>
    <xf numFmtId="164" fontId="5" fillId="0" borderId="0" xfId="0" applyNumberFormat="1" applyFont="1" applyAlignment="1" applyProtection="1">
      <alignment horizontal="center"/>
      <protection locked="0"/>
    </xf>
    <xf numFmtId="2" fontId="8" fillId="0" borderId="0" xfId="4" applyNumberFormat="1" applyFont="1" applyFill="1" applyBorder="1" applyAlignment="1" applyProtection="1">
      <alignment horizontal="center"/>
      <protection locked="0"/>
    </xf>
    <xf numFmtId="0" fontId="5" fillId="0" borderId="0" xfId="0" applyFont="1" applyFill="1" applyAlignment="1" applyProtection="1">
      <alignment horizontal="left"/>
      <protection locked="0"/>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6" fillId="0" borderId="0" xfId="0" applyFont="1" applyAlignment="1">
      <alignment horizontal="center"/>
    </xf>
    <xf numFmtId="0" fontId="17" fillId="0" borderId="0" xfId="1" applyFont="1" applyBorder="1" applyAlignment="1" applyProtection="1">
      <alignment horizontal="center"/>
      <protection locked="0"/>
    </xf>
    <xf numFmtId="0" fontId="5" fillId="0" borderId="0" xfId="5" applyFont="1" applyProtection="1">
      <protection locked="0"/>
    </xf>
    <xf numFmtId="0" fontId="5" fillId="0" borderId="0" xfId="5" applyFont="1" applyAlignment="1" applyProtection="1">
      <alignment horizontal="right"/>
      <protection locked="0"/>
    </xf>
    <xf numFmtId="0" fontId="6" fillId="0" borderId="0" xfId="5" applyFont="1" applyProtection="1">
      <protection locked="0"/>
    </xf>
    <xf numFmtId="0" fontId="6"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6"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7"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9" fillId="0" borderId="0" xfId="5" applyFont="1"/>
    <xf numFmtId="0" fontId="10" fillId="0" borderId="0" xfId="5" applyFont="1"/>
    <xf numFmtId="0" fontId="9" fillId="0" borderId="0" xfId="5" applyFont="1" applyBorder="1" applyAlignment="1">
      <alignment horizontal="center"/>
    </xf>
    <xf numFmtId="0" fontId="9" fillId="0" borderId="0" xfId="5" applyFont="1" applyBorder="1"/>
    <xf numFmtId="0" fontId="11" fillId="0" borderId="0" xfId="5" applyFont="1"/>
    <xf numFmtId="0" fontId="5" fillId="0" borderId="0" xfId="5" applyFont="1" applyBorder="1" applyAlignment="1"/>
    <xf numFmtId="164" fontId="5" fillId="0" borderId="0" xfId="6" applyNumberFormat="1" applyFont="1" applyBorder="1" applyAlignment="1">
      <alignment horizontal="center"/>
    </xf>
    <xf numFmtId="0" fontId="11" fillId="0" borderId="0" xfId="5" applyFont="1" applyBorder="1" applyAlignment="1"/>
    <xf numFmtId="0" fontId="12" fillId="0" borderId="0" xfId="7" applyFont="1" applyBorder="1" applyAlignment="1" applyProtection="1">
      <alignment horizontal="center"/>
    </xf>
    <xf numFmtId="0" fontId="5" fillId="0" borderId="2" xfId="5" applyFont="1" applyBorder="1" applyAlignment="1">
      <alignment horizontal="center"/>
    </xf>
    <xf numFmtId="14" fontId="8" fillId="0" borderId="0" xfId="5" applyNumberFormat="1" applyFont="1"/>
    <xf numFmtId="0" fontId="5" fillId="0" borderId="0" xfId="0" applyFont="1" applyAlignment="1">
      <alignment horizontal="right"/>
    </xf>
    <xf numFmtId="165" fontId="14" fillId="0" borderId="0" xfId="0" applyNumberFormat="1" applyFont="1" applyAlignment="1" applyProtection="1">
      <alignment horizontal="right"/>
      <protection locked="0"/>
    </xf>
    <xf numFmtId="165" fontId="18" fillId="0" borderId="0" xfId="0" applyNumberFormat="1" applyFont="1" applyAlignment="1">
      <alignment horizontal="right"/>
    </xf>
    <xf numFmtId="0" fontId="8" fillId="0" borderId="0" xfId="0" applyFont="1" applyProtection="1">
      <protection locked="0"/>
    </xf>
    <xf numFmtId="0" fontId="8" fillId="0" borderId="0" xfId="0" applyFont="1" applyFill="1" applyAlignment="1" applyProtection="1">
      <alignment horizontal="left"/>
      <protection locked="0"/>
    </xf>
    <xf numFmtId="1" fontId="5" fillId="0" borderId="0" xfId="0" applyNumberFormat="1" applyFont="1"/>
    <xf numFmtId="2" fontId="8" fillId="0" borderId="0" xfId="0" applyNumberFormat="1" applyFont="1" applyAlignment="1" applyProtection="1">
      <alignment horizontal="center"/>
      <protection locked="0"/>
    </xf>
    <xf numFmtId="0" fontId="5" fillId="0" borderId="0" xfId="5" applyFont="1" applyBorder="1" applyAlignment="1">
      <alignment horizontal="left" vertical="top" wrapText="1"/>
    </xf>
    <xf numFmtId="0" fontId="12" fillId="0" borderId="0" xfId="7" applyBorder="1" applyAlignment="1" applyProtection="1">
      <alignment horizontal="center"/>
    </xf>
    <xf numFmtId="0" fontId="20" fillId="0" borderId="0" xfId="8" applyFont="1" applyBorder="1" applyAlignment="1" applyProtection="1">
      <alignment horizontal="center"/>
    </xf>
    <xf numFmtId="0" fontId="19" fillId="0" borderId="0" xfId="8" applyBorder="1" applyAlignment="1">
      <alignment horizontal="center"/>
    </xf>
    <xf numFmtId="0" fontId="21" fillId="0" borderId="0" xfId="1" applyFont="1" applyAlignment="1" applyProtection="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2" fillId="0" borderId="0" xfId="7" applyBorder="1" applyAlignment="1" applyProtection="1">
      <alignment horizontal="center"/>
    </xf>
  </cellXfs>
  <cellStyles count="9">
    <cellStyle name="Hyperlink" xfId="1" builtinId="8"/>
    <cellStyle name="Hyperlink 2" xfId="7"/>
    <cellStyle name="Hyperlink 3" xfId="8"/>
    <cellStyle name="Normal" xfId="0" builtinId="0"/>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technical-library/donate/" TargetMode="External"/><Relationship Id="rId3" Type="http://schemas.openxmlformats.org/officeDocument/2006/relationships/image" Target="../media/image6.emf"/><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emf"/><Relationship Id="rId6" Type="http://schemas.openxmlformats.org/officeDocument/2006/relationships/hyperlink" Target="http://www.abbottaerospace.com/" TargetMode="External"/><Relationship Id="rId5" Type="http://schemas.openxmlformats.org/officeDocument/2006/relationships/image" Target="../media/image8.png"/><Relationship Id="rId4" Type="http://schemas.openxmlformats.org/officeDocument/2006/relationships/image" Target="../media/image7.emf"/><Relationship Id="rId9"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26894</xdr:colOff>
      <xdr:row>26</xdr:row>
      <xdr:rowOff>143435</xdr:rowOff>
    </xdr:from>
    <xdr:to>
      <xdr:col>5</xdr:col>
      <xdr:colOff>8965</xdr:colOff>
      <xdr:row>38</xdr:row>
      <xdr:rowOff>71719</xdr:rowOff>
    </xdr:to>
    <xdr:pic>
      <xdr:nvPicPr>
        <xdr:cNvPr id="33" name="Picture 32"/>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4423" y="14235953"/>
          <a:ext cx="2492189" cy="2097743"/>
        </a:xfrm>
        <a:prstGeom prst="rect">
          <a:avLst/>
        </a:prstGeom>
        <a:noFill/>
        <a:ln>
          <a:noFill/>
        </a:ln>
      </xdr:spPr>
    </xdr:pic>
    <xdr:clientData/>
  </xdr:twoCellAnchor>
  <xdr:twoCellAnchor>
    <xdr:from>
      <xdr:col>6</xdr:col>
      <xdr:colOff>286872</xdr:colOff>
      <xdr:row>28</xdr:row>
      <xdr:rowOff>90010</xdr:rowOff>
    </xdr:from>
    <xdr:to>
      <xdr:col>8</xdr:col>
      <xdr:colOff>216051</xdr:colOff>
      <xdr:row>30</xdr:row>
      <xdr:rowOff>99507</xdr:rowOff>
    </xdr:to>
    <xdr:pic>
      <xdr:nvPicPr>
        <xdr:cNvPr id="34" name="Picture 33"/>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52048" y="14729375"/>
          <a:ext cx="1184238" cy="368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484095</xdr:colOff>
      <xdr:row>13</xdr:row>
      <xdr:rowOff>98614</xdr:rowOff>
    </xdr:from>
    <xdr:to>
      <xdr:col>5</xdr:col>
      <xdr:colOff>322731</xdr:colOff>
      <xdr:row>23</xdr:row>
      <xdr:rowOff>62754</xdr:rowOff>
    </xdr:to>
    <xdr:pic>
      <xdr:nvPicPr>
        <xdr:cNvPr id="35" name="Picture 34"/>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4095" y="11851343"/>
          <a:ext cx="2976283" cy="1757081"/>
        </a:xfrm>
        <a:prstGeom prst="rect">
          <a:avLst/>
        </a:prstGeom>
        <a:noFill/>
        <a:ln>
          <a:noFill/>
        </a:ln>
      </xdr:spPr>
    </xdr:pic>
    <xdr:clientData/>
  </xdr:twoCellAnchor>
  <xdr:twoCellAnchor editAs="oneCell">
    <xdr:from>
      <xdr:col>1</xdr:col>
      <xdr:colOff>125505</xdr:colOff>
      <xdr:row>42</xdr:row>
      <xdr:rowOff>17930</xdr:rowOff>
    </xdr:from>
    <xdr:to>
      <xdr:col>5</xdr:col>
      <xdr:colOff>143435</xdr:colOff>
      <xdr:row>53</xdr:row>
      <xdr:rowOff>35859</xdr:rowOff>
    </xdr:to>
    <xdr:pic>
      <xdr:nvPicPr>
        <xdr:cNvPr id="36" name="Picture 35"/>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3034" y="16997083"/>
          <a:ext cx="2528048" cy="2008094"/>
        </a:xfrm>
        <a:prstGeom prst="rect">
          <a:avLst/>
        </a:prstGeom>
        <a:noFill/>
        <a:ln>
          <a:noFill/>
        </a:ln>
      </xdr:spPr>
    </xdr:pic>
    <xdr:clientData/>
  </xdr:twoCellAnchor>
  <xdr:twoCellAnchor>
    <xdr:from>
      <xdr:col>6</xdr:col>
      <xdr:colOff>206189</xdr:colOff>
      <xdr:row>44</xdr:row>
      <xdr:rowOff>8039</xdr:rowOff>
    </xdr:from>
    <xdr:to>
      <xdr:col>8</xdr:col>
      <xdr:colOff>423134</xdr:colOff>
      <xdr:row>46</xdr:row>
      <xdr:rowOff>9861</xdr:rowOff>
    </xdr:to>
    <xdr:pic>
      <xdr:nvPicPr>
        <xdr:cNvPr id="39" name="Picture 38"/>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71365" y="17363710"/>
          <a:ext cx="1472004" cy="36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95880"/>
          <a:ext cx="2535971" cy="642297"/>
          <a:chOff x="40822" y="1267641"/>
          <a:chExt cx="2570933" cy="630195"/>
        </a:xfrm>
      </xdr:grpSpPr>
      <xdr:pic>
        <xdr:nvPicPr>
          <xdr:cNvPr id="9" name="Picture 8">
            <a:hlinkClick xmlns:r="http://schemas.openxmlformats.org/officeDocument/2006/relationships" r:id="rId6"/>
          </xdr:cNvPr>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8"/>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O55" sqref="O55"/>
    </sheetView>
  </sheetViews>
  <sheetFormatPr defaultColWidth="9.109375" defaultRowHeight="15.6" x14ac:dyDescent="0.3"/>
  <cols>
    <col min="1" max="2" width="9.109375" style="83"/>
    <col min="3" max="3" width="10.6640625" style="83" bestFit="1" customWidth="1"/>
    <col min="4" max="11" width="9.109375" style="83"/>
    <col min="12" max="12" width="5.44140625" style="66" customWidth="1"/>
    <col min="13" max="17" width="5.33203125" style="72" customWidth="1"/>
    <col min="18" max="19" width="5.33203125" style="73" customWidth="1"/>
    <col min="20" max="25" width="9.109375" style="86"/>
    <col min="26" max="16384" width="9.109375" style="83"/>
  </cols>
  <sheetData>
    <row r="1" spans="1:25" s="66" customFormat="1" ht="13.8" x14ac:dyDescent="0.3">
      <c r="A1" s="62"/>
      <c r="B1" s="63" t="s">
        <v>4</v>
      </c>
      <c r="C1" s="64" t="s">
        <v>3</v>
      </c>
      <c r="D1" s="62"/>
      <c r="E1" s="62"/>
      <c r="F1" s="63" t="s">
        <v>5</v>
      </c>
      <c r="G1" s="65"/>
      <c r="H1" s="62"/>
      <c r="I1" s="62"/>
      <c r="J1" s="62"/>
      <c r="K1" s="62"/>
      <c r="M1" s="67"/>
      <c r="N1" s="67"/>
      <c r="O1" s="67"/>
      <c r="P1" s="67"/>
      <c r="Q1" s="67"/>
      <c r="R1" s="67"/>
      <c r="S1" s="67"/>
      <c r="T1" s="68"/>
      <c r="U1" s="68"/>
      <c r="V1" s="68"/>
      <c r="W1" s="69"/>
      <c r="X1" s="70"/>
      <c r="Y1" s="68"/>
    </row>
    <row r="2" spans="1:25" s="66" customFormat="1" ht="13.8" x14ac:dyDescent="0.3">
      <c r="A2" s="62"/>
      <c r="B2" s="63" t="s">
        <v>6</v>
      </c>
      <c r="C2" s="64" t="s">
        <v>7</v>
      </c>
      <c r="D2" s="62"/>
      <c r="E2" s="62"/>
      <c r="F2" s="63" t="s">
        <v>8</v>
      </c>
      <c r="G2" s="64"/>
      <c r="H2" s="62"/>
      <c r="I2" s="62"/>
      <c r="J2" s="62"/>
      <c r="K2" s="62"/>
      <c r="M2" s="67"/>
      <c r="N2" s="67"/>
      <c r="O2" s="67"/>
      <c r="P2" s="67"/>
      <c r="Q2" s="67"/>
      <c r="R2" s="67"/>
      <c r="S2" s="67"/>
      <c r="T2" s="68"/>
      <c r="U2" s="68"/>
      <c r="V2" s="68"/>
      <c r="W2" s="69"/>
      <c r="X2" s="70"/>
      <c r="Y2" s="68"/>
    </row>
    <row r="3" spans="1:25" s="66" customFormat="1" ht="13.8" x14ac:dyDescent="0.3">
      <c r="A3" s="62"/>
      <c r="B3" s="63" t="s">
        <v>1</v>
      </c>
      <c r="C3" s="71"/>
      <c r="D3" s="62"/>
      <c r="E3" s="62"/>
      <c r="F3" s="63" t="s">
        <v>0</v>
      </c>
      <c r="G3" s="64"/>
      <c r="H3" s="62"/>
      <c r="I3" s="62"/>
      <c r="J3" s="62"/>
      <c r="K3" s="62"/>
      <c r="M3" s="67"/>
      <c r="N3" s="67"/>
      <c r="O3" s="67"/>
      <c r="P3" s="67"/>
      <c r="Q3" s="67"/>
      <c r="R3" s="67"/>
      <c r="S3" s="67"/>
      <c r="T3" s="68"/>
      <c r="U3" s="68"/>
      <c r="V3" s="68"/>
      <c r="W3" s="69"/>
      <c r="X3" s="70"/>
      <c r="Y3" s="68"/>
    </row>
    <row r="4" spans="1:25" s="66" customFormat="1" ht="13.8" x14ac:dyDescent="0.3">
      <c r="A4" s="62"/>
      <c r="B4" s="63" t="s">
        <v>10</v>
      </c>
      <c r="C4" s="65"/>
      <c r="D4" s="62"/>
      <c r="E4" s="62"/>
      <c r="F4" s="63" t="s">
        <v>11</v>
      </c>
      <c r="G4" s="64" t="s">
        <v>12</v>
      </c>
      <c r="H4" s="62"/>
      <c r="I4" s="62"/>
      <c r="J4" s="62"/>
      <c r="K4" s="62"/>
      <c r="M4" s="67"/>
      <c r="N4" s="67"/>
      <c r="O4" s="67"/>
      <c r="P4" s="67"/>
      <c r="Q4" s="72"/>
      <c r="R4" s="73"/>
      <c r="S4" s="73"/>
      <c r="T4" s="68"/>
      <c r="U4" s="68"/>
      <c r="V4" s="68"/>
      <c r="W4" s="69"/>
      <c r="X4" s="70"/>
      <c r="Y4" s="68"/>
    </row>
    <row r="5" spans="1:25" s="66" customFormat="1" ht="13.8" x14ac:dyDescent="0.3">
      <c r="A5" s="62"/>
      <c r="B5" s="63" t="s">
        <v>13</v>
      </c>
      <c r="C5" s="65"/>
      <c r="D5" s="62"/>
      <c r="E5" s="63"/>
      <c r="F5" s="62"/>
      <c r="G5" s="62"/>
      <c r="H5" s="62"/>
      <c r="I5" s="62"/>
      <c r="J5" s="62"/>
      <c r="K5" s="62"/>
      <c r="M5" s="67"/>
      <c r="N5" s="67"/>
      <c r="O5" s="67"/>
      <c r="P5" s="67"/>
      <c r="Q5" s="72"/>
      <c r="R5" s="73"/>
      <c r="S5" s="73"/>
      <c r="T5" s="68"/>
      <c r="U5" s="68"/>
      <c r="V5" s="68"/>
      <c r="W5" s="69"/>
      <c r="X5" s="70"/>
      <c r="Y5" s="68"/>
    </row>
    <row r="6" spans="1:25" s="66" customFormat="1" ht="13.8" x14ac:dyDescent="0.3">
      <c r="A6" s="62"/>
      <c r="B6" s="62" t="s">
        <v>14</v>
      </c>
      <c r="C6" s="74"/>
      <c r="D6" s="62"/>
      <c r="E6" s="62"/>
      <c r="F6" s="62"/>
      <c r="G6" s="62"/>
      <c r="H6" s="62"/>
      <c r="I6" s="62"/>
      <c r="J6" s="62"/>
      <c r="K6" s="62"/>
      <c r="M6" s="67"/>
      <c r="N6" s="67"/>
      <c r="O6" s="67"/>
      <c r="P6" s="67"/>
      <c r="Q6" s="72"/>
      <c r="R6" s="73"/>
      <c r="S6" s="73"/>
      <c r="T6" s="68"/>
      <c r="U6" s="68"/>
      <c r="V6" s="68"/>
      <c r="W6" s="69"/>
      <c r="X6" s="70"/>
      <c r="Y6" s="68"/>
    </row>
    <row r="7" spans="1:25" s="66" customFormat="1" ht="13.8" x14ac:dyDescent="0.3">
      <c r="A7" s="62"/>
      <c r="B7" s="62"/>
      <c r="C7" s="62"/>
      <c r="D7" s="62"/>
      <c r="E7" s="62"/>
      <c r="F7" s="62"/>
      <c r="G7" s="62"/>
      <c r="H7" s="62"/>
      <c r="I7" s="62"/>
      <c r="J7" s="62"/>
      <c r="K7" s="62"/>
      <c r="M7" s="67"/>
      <c r="N7" s="67"/>
      <c r="O7" s="67"/>
      <c r="P7" s="67"/>
      <c r="Q7" s="72"/>
      <c r="R7" s="73"/>
      <c r="S7" s="73"/>
      <c r="T7" s="68"/>
      <c r="U7" s="68"/>
      <c r="V7" s="68"/>
      <c r="W7" s="69"/>
      <c r="X7" s="70"/>
      <c r="Y7" s="68"/>
    </row>
    <row r="8" spans="1:25" s="66" customFormat="1" ht="13.8" x14ac:dyDescent="0.3">
      <c r="A8" s="75"/>
      <c r="E8" s="76"/>
      <c r="F8" s="77"/>
      <c r="H8" s="78"/>
      <c r="I8" s="76"/>
      <c r="J8" s="79"/>
      <c r="K8" s="80"/>
      <c r="L8" s="81"/>
      <c r="M8" s="67"/>
      <c r="N8" s="67"/>
      <c r="O8" s="67"/>
      <c r="P8" s="67"/>
      <c r="Q8" s="72"/>
      <c r="R8" s="73"/>
      <c r="S8" s="73"/>
      <c r="T8" s="68"/>
      <c r="U8" s="68"/>
      <c r="V8" s="68"/>
      <c r="W8" s="68"/>
      <c r="X8" s="68"/>
      <c r="Y8" s="68"/>
    </row>
    <row r="9" spans="1:25" s="66" customFormat="1" ht="13.8" x14ac:dyDescent="0.3">
      <c r="E9" s="76"/>
      <c r="F9" s="78"/>
      <c r="H9" s="78"/>
      <c r="I9" s="76"/>
      <c r="J9" s="80"/>
      <c r="K9" s="80"/>
      <c r="L9" s="81"/>
      <c r="M9" s="67"/>
      <c r="N9" s="67"/>
      <c r="O9" s="67"/>
      <c r="P9" s="67"/>
      <c r="Q9" s="72"/>
      <c r="R9" s="73"/>
      <c r="S9" s="73"/>
      <c r="T9" s="68"/>
      <c r="U9" s="68"/>
      <c r="V9" s="68"/>
      <c r="W9" s="68"/>
      <c r="X9" s="68"/>
      <c r="Y9" s="68"/>
    </row>
    <row r="10" spans="1:25" s="66" customFormat="1" ht="13.8" x14ac:dyDescent="0.3">
      <c r="E10" s="76"/>
      <c r="F10" s="78"/>
      <c r="H10" s="78"/>
      <c r="I10" s="76"/>
      <c r="J10" s="77"/>
      <c r="K10" s="78"/>
      <c r="L10" s="81"/>
      <c r="M10" s="67"/>
      <c r="N10" s="67"/>
      <c r="O10" s="67"/>
      <c r="P10" s="67"/>
      <c r="Q10" s="72"/>
      <c r="R10" s="73"/>
      <c r="S10" s="73"/>
      <c r="T10" s="68"/>
      <c r="U10" s="68"/>
      <c r="V10" s="68"/>
      <c r="W10" s="68"/>
      <c r="X10" s="68"/>
      <c r="Y10" s="68"/>
    </row>
    <row r="11" spans="1:25" s="66" customFormat="1" ht="13.8" x14ac:dyDescent="0.3">
      <c r="E11" s="76"/>
      <c r="F11" s="78"/>
      <c r="I11" s="82"/>
      <c r="J11" s="77"/>
      <c r="M11" s="67"/>
      <c r="N11" s="67"/>
      <c r="O11" s="67"/>
      <c r="P11" s="67"/>
      <c r="Q11" s="67"/>
      <c r="R11" s="67"/>
      <c r="S11" s="67"/>
      <c r="T11" s="68"/>
      <c r="U11" s="68"/>
      <c r="V11" s="68"/>
      <c r="W11" s="68"/>
      <c r="X11" s="68"/>
      <c r="Y11" s="68"/>
    </row>
    <row r="12" spans="1:25" x14ac:dyDescent="0.3">
      <c r="C12" s="84" t="str">
        <f>G4</f>
        <v>IMPORTANT INFORMATION</v>
      </c>
      <c r="M12" s="67"/>
      <c r="N12" s="67"/>
      <c r="O12" s="67"/>
      <c r="P12" s="67"/>
      <c r="Q12" s="85"/>
      <c r="R12" s="85"/>
      <c r="S12" s="85"/>
    </row>
    <row r="13" spans="1:25" s="66" customFormat="1" ht="13.8" x14ac:dyDescent="0.3">
      <c r="M13" s="67"/>
      <c r="N13" s="67"/>
      <c r="O13" s="67"/>
      <c r="P13" s="67"/>
      <c r="Q13" s="67"/>
      <c r="R13" s="67"/>
      <c r="S13" s="67"/>
      <c r="T13" s="68"/>
      <c r="U13" s="68"/>
      <c r="V13" s="68"/>
      <c r="W13" s="68"/>
      <c r="X13" s="68"/>
      <c r="Y13" s="68"/>
    </row>
    <row r="14" spans="1:25" s="66" customFormat="1" ht="13.8" x14ac:dyDescent="0.3">
      <c r="B14" s="87" t="s">
        <v>18</v>
      </c>
      <c r="M14" s="67"/>
      <c r="N14" s="67"/>
      <c r="O14" s="67"/>
      <c r="P14" s="67"/>
      <c r="Q14" s="67"/>
      <c r="R14" s="67"/>
      <c r="S14" s="67"/>
      <c r="T14" s="68"/>
      <c r="U14" s="68"/>
      <c r="V14" s="68"/>
      <c r="W14" s="68"/>
      <c r="X14" s="68"/>
      <c r="Y14" s="68"/>
    </row>
    <row r="15" spans="1:25" s="66" customFormat="1" ht="13.8" x14ac:dyDescent="0.3">
      <c r="A15" s="88"/>
      <c r="K15" s="88"/>
      <c r="M15" s="72"/>
      <c r="N15" s="72"/>
      <c r="O15" s="72"/>
      <c r="P15" s="72"/>
      <c r="Q15" s="72"/>
      <c r="R15" s="73"/>
      <c r="S15" s="73"/>
      <c r="T15" s="68"/>
      <c r="U15" s="68"/>
      <c r="V15" s="68"/>
      <c r="W15" s="68"/>
      <c r="X15" s="68"/>
      <c r="Y15" s="68"/>
    </row>
    <row r="16" spans="1:25" s="66" customFormat="1" ht="12.75" customHeight="1" x14ac:dyDescent="0.3">
      <c r="B16" s="106" t="s">
        <v>28</v>
      </c>
      <c r="C16" s="106"/>
      <c r="D16" s="106"/>
      <c r="E16" s="106"/>
      <c r="F16" s="106"/>
      <c r="G16" s="106"/>
      <c r="H16" s="106"/>
      <c r="I16" s="106"/>
      <c r="J16" s="106"/>
      <c r="M16" s="72"/>
      <c r="N16" s="72"/>
      <c r="O16" s="72"/>
      <c r="P16" s="72"/>
      <c r="Q16" s="72"/>
      <c r="R16" s="73"/>
      <c r="S16" s="73"/>
      <c r="T16" s="68"/>
      <c r="U16" s="68"/>
      <c r="V16" s="68"/>
      <c r="W16" s="68"/>
      <c r="X16" s="68"/>
      <c r="Y16" s="68"/>
    </row>
    <row r="17" spans="1:25" s="66" customFormat="1" ht="13.8" x14ac:dyDescent="0.3">
      <c r="B17" s="106"/>
      <c r="C17" s="106"/>
      <c r="D17" s="106"/>
      <c r="E17" s="106"/>
      <c r="F17" s="106"/>
      <c r="G17" s="106"/>
      <c r="H17" s="106"/>
      <c r="I17" s="106"/>
      <c r="J17" s="106"/>
      <c r="M17" s="72"/>
      <c r="N17" s="72"/>
      <c r="O17" s="72"/>
      <c r="P17" s="72"/>
      <c r="Q17" s="72"/>
      <c r="R17" s="73"/>
      <c r="S17" s="73"/>
      <c r="T17" s="68"/>
      <c r="U17" s="68"/>
      <c r="V17" s="68"/>
      <c r="W17" s="68"/>
      <c r="X17" s="68"/>
      <c r="Y17" s="68"/>
    </row>
    <row r="18" spans="1:25" s="66" customFormat="1" ht="13.8" x14ac:dyDescent="0.3">
      <c r="B18" s="106"/>
      <c r="C18" s="106"/>
      <c r="D18" s="106"/>
      <c r="E18" s="106"/>
      <c r="F18" s="106"/>
      <c r="G18" s="106"/>
      <c r="H18" s="106"/>
      <c r="I18" s="106"/>
      <c r="J18" s="106"/>
      <c r="M18" s="72"/>
      <c r="N18" s="72"/>
      <c r="O18" s="72"/>
      <c r="P18" s="72"/>
      <c r="Q18" s="72"/>
      <c r="R18" s="73"/>
      <c r="S18" s="73"/>
      <c r="T18" s="68"/>
      <c r="U18" s="68"/>
      <c r="V18" s="68"/>
      <c r="W18" s="68"/>
      <c r="X18" s="68"/>
      <c r="Y18" s="68"/>
    </row>
    <row r="19" spans="1:25" s="66" customFormat="1" ht="13.8" x14ac:dyDescent="0.3">
      <c r="B19" s="106"/>
      <c r="C19" s="106"/>
      <c r="D19" s="106"/>
      <c r="E19" s="106"/>
      <c r="F19" s="106"/>
      <c r="G19" s="106"/>
      <c r="H19" s="106"/>
      <c r="I19" s="106"/>
      <c r="J19" s="106"/>
      <c r="M19" s="72"/>
      <c r="N19" s="72"/>
      <c r="O19" s="72"/>
      <c r="P19" s="72"/>
      <c r="Q19" s="72"/>
      <c r="R19" s="73"/>
      <c r="S19" s="73"/>
      <c r="T19" s="68"/>
      <c r="U19" s="68"/>
      <c r="V19" s="68"/>
      <c r="W19" s="68"/>
      <c r="X19" s="68"/>
      <c r="Y19" s="68"/>
    </row>
    <row r="20" spans="1:25" s="66" customFormat="1" ht="12.75" customHeight="1" x14ac:dyDescent="0.3">
      <c r="A20" s="88"/>
      <c r="B20" s="90" t="s">
        <v>26</v>
      </c>
      <c r="C20" s="88"/>
      <c r="D20" s="88"/>
      <c r="E20" s="88"/>
      <c r="F20" s="88"/>
      <c r="G20" s="88"/>
      <c r="H20" s="88"/>
      <c r="I20" s="88"/>
      <c r="J20" s="88"/>
      <c r="K20" s="88"/>
      <c r="M20" s="72"/>
      <c r="N20" s="72"/>
      <c r="O20" s="72"/>
      <c r="P20" s="72"/>
      <c r="Q20" s="72"/>
      <c r="R20" s="73"/>
      <c r="S20" s="73"/>
      <c r="T20" s="68"/>
      <c r="U20" s="68"/>
      <c r="V20" s="68"/>
      <c r="W20" s="68"/>
      <c r="X20" s="68"/>
      <c r="Y20" s="68"/>
    </row>
    <row r="21" spans="1:25" s="66" customFormat="1" ht="13.8" x14ac:dyDescent="0.3">
      <c r="A21" s="88"/>
      <c r="B21" s="90"/>
      <c r="C21" s="88"/>
      <c r="D21" s="88"/>
      <c r="E21" s="88"/>
      <c r="F21" s="88"/>
      <c r="G21" s="88"/>
      <c r="H21" s="88"/>
      <c r="I21" s="88"/>
      <c r="J21" s="88"/>
      <c r="K21" s="88"/>
      <c r="M21" s="72"/>
      <c r="N21" s="72"/>
      <c r="O21" s="72"/>
      <c r="P21" s="72"/>
      <c r="Q21" s="72"/>
      <c r="R21" s="73"/>
      <c r="S21" s="73"/>
      <c r="T21" s="68"/>
      <c r="U21" s="68"/>
      <c r="V21" s="68"/>
      <c r="W21" s="68"/>
      <c r="X21" s="68"/>
      <c r="Y21" s="68"/>
    </row>
    <row r="22" spans="1:25" s="66" customFormat="1" ht="13.8" x14ac:dyDescent="0.3">
      <c r="A22" s="88"/>
      <c r="B22" s="106" t="s">
        <v>29</v>
      </c>
      <c r="C22" s="106"/>
      <c r="D22" s="106"/>
      <c r="E22" s="106"/>
      <c r="F22" s="106"/>
      <c r="G22" s="106"/>
      <c r="H22" s="106"/>
      <c r="I22" s="106"/>
      <c r="J22" s="106"/>
      <c r="K22" s="88"/>
      <c r="M22" s="72"/>
      <c r="N22" s="72"/>
      <c r="O22" s="72"/>
      <c r="P22" s="72"/>
      <c r="Q22" s="72"/>
      <c r="R22" s="73"/>
      <c r="S22" s="73"/>
      <c r="T22" s="68"/>
      <c r="U22" s="68"/>
      <c r="V22" s="68"/>
      <c r="W22" s="68"/>
      <c r="X22" s="68"/>
      <c r="Y22" s="68"/>
    </row>
    <row r="23" spans="1:25" s="66" customFormat="1" ht="13.8" x14ac:dyDescent="0.3">
      <c r="A23" s="88"/>
      <c r="B23" s="106"/>
      <c r="C23" s="106"/>
      <c r="D23" s="106"/>
      <c r="E23" s="106"/>
      <c r="F23" s="106"/>
      <c r="G23" s="106"/>
      <c r="H23" s="106"/>
      <c r="I23" s="106"/>
      <c r="J23" s="106"/>
      <c r="K23" s="88"/>
      <c r="M23" s="72"/>
      <c r="N23" s="72"/>
      <c r="O23" s="72"/>
      <c r="P23" s="72"/>
      <c r="Q23" s="72"/>
      <c r="R23" s="73"/>
      <c r="S23" s="89"/>
      <c r="T23" s="68"/>
      <c r="U23" s="68"/>
      <c r="V23" s="68"/>
      <c r="W23" s="68"/>
      <c r="X23" s="68"/>
      <c r="Y23" s="68"/>
    </row>
    <row r="24" spans="1:25" s="66" customFormat="1" ht="13.8" x14ac:dyDescent="0.3">
      <c r="A24" s="88"/>
      <c r="B24" s="106"/>
      <c r="C24" s="106"/>
      <c r="D24" s="106"/>
      <c r="E24" s="106"/>
      <c r="F24" s="106"/>
      <c r="G24" s="106"/>
      <c r="H24" s="106"/>
      <c r="I24" s="106"/>
      <c r="J24" s="106"/>
      <c r="K24" s="88"/>
      <c r="M24" s="72"/>
      <c r="N24" s="72"/>
      <c r="O24" s="72"/>
      <c r="P24" s="72"/>
      <c r="Q24" s="72"/>
      <c r="R24" s="73"/>
      <c r="S24" s="89"/>
      <c r="T24" s="68"/>
      <c r="U24" s="68"/>
      <c r="V24" s="68"/>
      <c r="W24" s="68"/>
      <c r="X24" s="68"/>
      <c r="Y24" s="68"/>
    </row>
    <row r="25" spans="1:25" s="66" customFormat="1" ht="12.75" customHeight="1" x14ac:dyDescent="0.3">
      <c r="A25" s="88"/>
      <c r="B25" s="101"/>
      <c r="C25" s="101"/>
      <c r="D25" s="101"/>
      <c r="E25" s="101"/>
      <c r="F25" s="103" t="s">
        <v>58</v>
      </c>
      <c r="G25" s="101"/>
      <c r="H25" s="101"/>
      <c r="I25" s="101"/>
      <c r="J25" s="101"/>
      <c r="K25" s="88"/>
      <c r="M25" s="72"/>
      <c r="N25" s="72"/>
      <c r="O25" s="72"/>
      <c r="P25" s="72"/>
      <c r="Q25" s="72"/>
      <c r="R25" s="73"/>
      <c r="S25" s="73"/>
      <c r="T25" s="68"/>
      <c r="U25" s="68"/>
      <c r="V25" s="68"/>
      <c r="W25" s="68"/>
      <c r="X25" s="68"/>
      <c r="Y25" s="68"/>
    </row>
    <row r="26" spans="1:25" s="66" customFormat="1" ht="13.8" x14ac:dyDescent="0.3">
      <c r="A26" s="88"/>
      <c r="B26" s="106" t="s">
        <v>30</v>
      </c>
      <c r="C26" s="106"/>
      <c r="D26" s="106"/>
      <c r="E26" s="106"/>
      <c r="F26" s="106"/>
      <c r="G26" s="106"/>
      <c r="H26" s="106"/>
      <c r="I26" s="106"/>
      <c r="J26" s="106"/>
      <c r="K26" s="88"/>
      <c r="M26" s="72"/>
      <c r="N26" s="72"/>
      <c r="O26" s="72"/>
      <c r="P26" s="72"/>
      <c r="Q26" s="72"/>
      <c r="R26" s="73"/>
      <c r="S26" s="73"/>
      <c r="T26" s="68"/>
      <c r="U26" s="68"/>
      <c r="V26" s="68"/>
      <c r="W26" s="68"/>
      <c r="X26" s="68"/>
      <c r="Y26" s="68"/>
    </row>
    <row r="27" spans="1:25" s="66" customFormat="1" ht="13.8" x14ac:dyDescent="0.3">
      <c r="A27" s="88"/>
      <c r="B27" s="106"/>
      <c r="C27" s="106"/>
      <c r="D27" s="106"/>
      <c r="E27" s="106"/>
      <c r="F27" s="106"/>
      <c r="G27" s="106"/>
      <c r="H27" s="106"/>
      <c r="I27" s="106"/>
      <c r="J27" s="106"/>
      <c r="K27" s="88"/>
      <c r="M27" s="72"/>
      <c r="N27" s="72"/>
      <c r="O27" s="72"/>
      <c r="P27" s="72"/>
      <c r="Q27" s="72"/>
      <c r="R27" s="73"/>
      <c r="S27" s="73"/>
      <c r="T27" s="68"/>
      <c r="U27" s="68"/>
      <c r="V27" s="68"/>
      <c r="W27" s="68"/>
      <c r="X27" s="68"/>
      <c r="Y27" s="68"/>
    </row>
    <row r="28" spans="1:25" s="66" customFormat="1" ht="13.8" x14ac:dyDescent="0.3">
      <c r="A28" s="88"/>
      <c r="B28" s="101"/>
      <c r="C28" s="101"/>
      <c r="D28" s="101"/>
      <c r="E28" s="101"/>
      <c r="F28" s="101"/>
      <c r="G28" s="101"/>
      <c r="H28" s="101"/>
      <c r="I28" s="101"/>
      <c r="J28" s="101"/>
      <c r="K28" s="88"/>
      <c r="M28" s="72"/>
      <c r="N28" s="72"/>
      <c r="O28" s="72"/>
      <c r="P28" s="72"/>
      <c r="Q28" s="72"/>
      <c r="R28" s="73"/>
      <c r="S28" s="73"/>
      <c r="T28" s="68"/>
      <c r="U28" s="68"/>
      <c r="V28" s="68"/>
      <c r="W28" s="68"/>
      <c r="X28" s="68"/>
      <c r="Y28" s="68"/>
    </row>
    <row r="29" spans="1:25" s="66" customFormat="1" ht="13.8" x14ac:dyDescent="0.3">
      <c r="A29" s="88"/>
      <c r="B29" s="106" t="s">
        <v>31</v>
      </c>
      <c r="C29" s="106"/>
      <c r="D29" s="106"/>
      <c r="E29" s="106"/>
      <c r="F29" s="106"/>
      <c r="G29" s="106"/>
      <c r="H29" s="106"/>
      <c r="I29" s="106"/>
      <c r="J29" s="106"/>
      <c r="K29" s="88"/>
      <c r="M29" s="72"/>
      <c r="N29" s="72"/>
      <c r="O29" s="72"/>
      <c r="P29" s="72"/>
      <c r="Q29" s="72"/>
      <c r="R29" s="73"/>
      <c r="S29" s="73"/>
      <c r="T29" s="68"/>
      <c r="U29" s="68"/>
      <c r="V29" s="68"/>
      <c r="W29" s="68"/>
      <c r="X29" s="68"/>
      <c r="Y29" s="68"/>
    </row>
    <row r="30" spans="1:25" s="66" customFormat="1" ht="13.8" x14ac:dyDescent="0.3">
      <c r="A30" s="88"/>
      <c r="B30" s="106"/>
      <c r="C30" s="106"/>
      <c r="D30" s="106"/>
      <c r="E30" s="106"/>
      <c r="F30" s="106"/>
      <c r="G30" s="106"/>
      <c r="H30" s="106"/>
      <c r="I30" s="106"/>
      <c r="J30" s="106"/>
      <c r="K30" s="88"/>
      <c r="M30" s="72"/>
      <c r="N30" s="72"/>
      <c r="O30" s="72"/>
      <c r="P30" s="72"/>
      <c r="Q30" s="72"/>
      <c r="R30" s="73"/>
      <c r="S30" s="73"/>
      <c r="T30" s="68"/>
      <c r="U30" s="68"/>
      <c r="V30" s="68"/>
      <c r="W30" s="68"/>
      <c r="X30" s="68"/>
      <c r="Y30" s="68"/>
    </row>
    <row r="31" spans="1:25" s="66" customFormat="1" ht="12.75" customHeight="1" x14ac:dyDescent="0.3">
      <c r="A31" s="88"/>
      <c r="B31" s="106"/>
      <c r="C31" s="106"/>
      <c r="D31" s="106"/>
      <c r="E31" s="106"/>
      <c r="F31" s="106"/>
      <c r="G31" s="106"/>
      <c r="H31" s="106"/>
      <c r="I31" s="106"/>
      <c r="J31" s="106"/>
      <c r="K31" s="88"/>
      <c r="M31" s="72"/>
      <c r="N31" s="72"/>
      <c r="O31" s="72"/>
      <c r="P31" s="72"/>
      <c r="Q31" s="72"/>
      <c r="R31" s="73"/>
      <c r="S31" s="73"/>
      <c r="T31" s="68"/>
      <c r="U31" s="68"/>
      <c r="V31" s="68"/>
      <c r="W31" s="68"/>
      <c r="X31" s="68"/>
      <c r="Y31" s="68"/>
    </row>
    <row r="32" spans="1:25" s="66" customFormat="1" ht="13.8" x14ac:dyDescent="0.3">
      <c r="A32" s="88"/>
      <c r="B32" s="106"/>
      <c r="C32" s="106"/>
      <c r="D32" s="106"/>
      <c r="E32" s="106"/>
      <c r="F32" s="106"/>
      <c r="G32" s="106"/>
      <c r="H32" s="106"/>
      <c r="I32" s="106"/>
      <c r="J32" s="106"/>
      <c r="K32" s="88"/>
      <c r="M32" s="72"/>
      <c r="N32" s="72"/>
      <c r="O32" s="72"/>
      <c r="P32" s="72"/>
      <c r="Q32" s="72"/>
      <c r="R32" s="73"/>
      <c r="S32" s="73"/>
      <c r="T32" s="68"/>
      <c r="U32" s="68"/>
      <c r="V32" s="68"/>
      <c r="W32" s="68"/>
      <c r="X32" s="68"/>
      <c r="Y32" s="68"/>
    </row>
    <row r="33" spans="1:25" s="66" customFormat="1" ht="12.75" customHeight="1" x14ac:dyDescent="0.3">
      <c r="A33" s="88"/>
      <c r="B33" s="106"/>
      <c r="C33" s="106"/>
      <c r="D33" s="106"/>
      <c r="E33" s="106"/>
      <c r="F33" s="106"/>
      <c r="G33" s="106"/>
      <c r="H33" s="106"/>
      <c r="I33" s="106"/>
      <c r="J33" s="106"/>
      <c r="K33" s="88"/>
      <c r="M33" s="72"/>
      <c r="N33" s="72"/>
      <c r="O33" s="72"/>
      <c r="P33" s="72"/>
      <c r="Q33" s="72"/>
      <c r="R33" s="73"/>
      <c r="S33" s="73"/>
      <c r="T33" s="68"/>
      <c r="U33" s="68"/>
      <c r="V33" s="68"/>
      <c r="W33" s="68"/>
      <c r="X33" s="68"/>
      <c r="Y33" s="68"/>
    </row>
    <row r="34" spans="1:25" s="66" customFormat="1" ht="13.8" x14ac:dyDescent="0.3">
      <c r="A34" s="88"/>
      <c r="B34" s="101"/>
      <c r="C34" s="101"/>
      <c r="D34" s="108" t="s">
        <v>19</v>
      </c>
      <c r="E34" s="108"/>
      <c r="F34" s="108"/>
      <c r="G34" s="108"/>
      <c r="H34" s="108"/>
      <c r="I34" s="101"/>
      <c r="J34" s="101"/>
      <c r="K34" s="88"/>
      <c r="M34" s="72"/>
      <c r="N34" s="72"/>
      <c r="O34" s="72"/>
      <c r="P34" s="72"/>
      <c r="Q34" s="72"/>
      <c r="R34" s="73"/>
      <c r="S34" s="89"/>
      <c r="T34" s="68"/>
      <c r="U34" s="68"/>
      <c r="V34" s="68"/>
      <c r="W34" s="68"/>
      <c r="X34" s="68"/>
      <c r="Y34" s="68"/>
    </row>
    <row r="35" spans="1:25" s="66" customFormat="1" ht="13.8" x14ac:dyDescent="0.3">
      <c r="A35" s="88"/>
      <c r="B35" s="88"/>
      <c r="C35" s="88"/>
      <c r="I35" s="88"/>
      <c r="J35" s="88"/>
      <c r="K35" s="88"/>
      <c r="M35" s="72"/>
      <c r="N35" s="72"/>
      <c r="O35" s="72"/>
      <c r="P35" s="72"/>
      <c r="Q35" s="72"/>
      <c r="R35" s="73"/>
      <c r="S35" s="89"/>
      <c r="T35" s="68"/>
      <c r="U35" s="68"/>
      <c r="V35" s="68"/>
      <c r="W35" s="68"/>
      <c r="X35" s="68"/>
      <c r="Y35" s="68"/>
    </row>
    <row r="36" spans="1:25" s="66" customFormat="1" ht="12.75" customHeight="1" x14ac:dyDescent="0.3">
      <c r="A36" s="88"/>
      <c r="B36" s="90" t="s">
        <v>20</v>
      </c>
      <c r="C36" s="88"/>
      <c r="D36" s="88"/>
      <c r="E36" s="88"/>
      <c r="F36" s="102"/>
      <c r="G36" s="88"/>
      <c r="H36" s="88"/>
      <c r="I36" s="88"/>
      <c r="J36" s="88"/>
      <c r="K36" s="88"/>
      <c r="M36" s="72"/>
      <c r="N36" s="72"/>
      <c r="O36" s="72"/>
      <c r="P36" s="72"/>
      <c r="Q36" s="72"/>
      <c r="R36" s="73"/>
      <c r="S36" s="73"/>
      <c r="T36" s="68"/>
      <c r="U36" s="68"/>
      <c r="V36" s="68"/>
      <c r="W36" s="68"/>
      <c r="X36" s="68"/>
      <c r="Y36" s="68"/>
    </row>
    <row r="37" spans="1:25" s="66" customFormat="1" ht="13.8" x14ac:dyDescent="0.3">
      <c r="A37" s="88"/>
      <c r="B37" s="90"/>
      <c r="C37" s="88"/>
      <c r="D37" s="88"/>
      <c r="E37" s="88"/>
      <c r="F37" s="102"/>
      <c r="G37" s="88"/>
      <c r="H37" s="88"/>
      <c r="I37" s="88"/>
      <c r="J37" s="88"/>
      <c r="K37" s="88"/>
      <c r="M37" s="72"/>
      <c r="N37" s="72"/>
      <c r="O37" s="72"/>
      <c r="P37" s="72"/>
      <c r="Q37" s="72"/>
      <c r="R37" s="73"/>
      <c r="S37" s="73"/>
      <c r="T37" s="68"/>
      <c r="U37" s="68"/>
      <c r="V37" s="68"/>
      <c r="W37" s="68"/>
      <c r="X37" s="68"/>
      <c r="Y37" s="68"/>
    </row>
    <row r="38" spans="1:25" s="66" customFormat="1" ht="13.8" x14ac:dyDescent="0.3">
      <c r="A38" s="88"/>
      <c r="B38" s="106" t="s">
        <v>32</v>
      </c>
      <c r="C38" s="106"/>
      <c r="D38" s="106"/>
      <c r="E38" s="106"/>
      <c r="F38" s="106"/>
      <c r="G38" s="106"/>
      <c r="H38" s="106"/>
      <c r="I38" s="106"/>
      <c r="J38" s="106"/>
      <c r="K38" s="88"/>
      <c r="M38" s="72"/>
      <c r="N38" s="72"/>
      <c r="O38" s="72"/>
      <c r="P38" s="72"/>
      <c r="Q38" s="72"/>
      <c r="R38" s="73"/>
      <c r="S38" s="73"/>
      <c r="T38" s="68"/>
      <c r="U38" s="68"/>
      <c r="V38" s="68"/>
      <c r="W38" s="68"/>
      <c r="X38" s="68"/>
      <c r="Y38" s="68"/>
    </row>
    <row r="39" spans="1:25" s="66" customFormat="1" ht="13.8" x14ac:dyDescent="0.3">
      <c r="A39" s="88"/>
      <c r="B39" s="106"/>
      <c r="C39" s="106"/>
      <c r="D39" s="106"/>
      <c r="E39" s="106"/>
      <c r="F39" s="106"/>
      <c r="G39" s="106"/>
      <c r="H39" s="106"/>
      <c r="I39" s="106"/>
      <c r="J39" s="106"/>
      <c r="K39" s="88"/>
      <c r="M39" s="72"/>
      <c r="N39" s="72"/>
      <c r="O39" s="72"/>
      <c r="P39" s="72"/>
      <c r="Q39" s="72"/>
      <c r="R39" s="73"/>
      <c r="S39" s="73"/>
      <c r="T39" s="68"/>
      <c r="U39" s="68"/>
      <c r="V39" s="68"/>
      <c r="W39" s="68"/>
      <c r="X39" s="68"/>
      <c r="Y39" s="68"/>
    </row>
    <row r="40" spans="1:25" s="66" customFormat="1" ht="13.8" x14ac:dyDescent="0.3">
      <c r="A40" s="88"/>
      <c r="B40" s="101"/>
      <c r="C40" s="101"/>
      <c r="D40" s="101"/>
      <c r="E40" s="101"/>
      <c r="F40" s="101"/>
      <c r="G40" s="101"/>
      <c r="H40" s="101"/>
      <c r="I40" s="101"/>
      <c r="J40" s="101"/>
      <c r="K40" s="88"/>
      <c r="M40" s="72"/>
      <c r="N40" s="72"/>
      <c r="O40" s="72"/>
      <c r="P40" s="72"/>
      <c r="Q40" s="72"/>
      <c r="R40" s="73"/>
      <c r="S40" s="73"/>
      <c r="T40" s="68"/>
      <c r="U40" s="68"/>
      <c r="V40" s="68"/>
      <c r="W40" s="68"/>
      <c r="X40" s="68"/>
      <c r="Y40" s="68"/>
    </row>
    <row r="41" spans="1:25" s="66" customFormat="1" ht="13.8" x14ac:dyDescent="0.3">
      <c r="A41" s="88"/>
      <c r="B41" s="106" t="s">
        <v>33</v>
      </c>
      <c r="C41" s="106"/>
      <c r="D41" s="106"/>
      <c r="E41" s="106"/>
      <c r="F41" s="106"/>
      <c r="G41" s="106"/>
      <c r="H41" s="106"/>
      <c r="I41" s="106"/>
      <c r="J41" s="106"/>
      <c r="K41" s="88"/>
      <c r="M41" s="72"/>
      <c r="N41" s="72"/>
      <c r="O41" s="72"/>
      <c r="P41" s="72"/>
      <c r="Q41" s="72"/>
      <c r="R41" s="73"/>
      <c r="S41" s="73"/>
      <c r="T41" s="68"/>
      <c r="U41" s="68"/>
      <c r="V41" s="68"/>
      <c r="W41" s="68"/>
      <c r="X41" s="68"/>
      <c r="Y41" s="68"/>
    </row>
    <row r="42" spans="1:25" s="66" customFormat="1" ht="13.8" x14ac:dyDescent="0.3">
      <c r="A42" s="88"/>
      <c r="B42" s="106"/>
      <c r="C42" s="106"/>
      <c r="D42" s="106"/>
      <c r="E42" s="106"/>
      <c r="F42" s="106"/>
      <c r="G42" s="106"/>
      <c r="H42" s="106"/>
      <c r="I42" s="106"/>
      <c r="J42" s="106"/>
      <c r="K42" s="88"/>
      <c r="M42" s="72"/>
      <c r="N42" s="72"/>
      <c r="O42" s="72"/>
      <c r="P42" s="72"/>
      <c r="Q42" s="72"/>
      <c r="R42" s="73"/>
      <c r="S42" s="73"/>
      <c r="T42" s="68"/>
      <c r="U42" s="68"/>
      <c r="V42" s="68"/>
      <c r="W42" s="68"/>
      <c r="X42" s="68"/>
      <c r="Y42" s="68"/>
    </row>
    <row r="43" spans="1:25" s="66" customFormat="1" ht="13.8" x14ac:dyDescent="0.3">
      <c r="A43" s="88"/>
      <c r="B43" s="106"/>
      <c r="C43" s="106"/>
      <c r="D43" s="106"/>
      <c r="E43" s="106"/>
      <c r="F43" s="106"/>
      <c r="G43" s="106"/>
      <c r="H43" s="106"/>
      <c r="I43" s="106"/>
      <c r="J43" s="106"/>
      <c r="K43" s="88"/>
      <c r="M43" s="72"/>
      <c r="N43" s="72"/>
      <c r="O43" s="72"/>
      <c r="P43" s="72"/>
      <c r="Q43" s="72"/>
      <c r="R43" s="73"/>
      <c r="S43" s="73"/>
      <c r="T43" s="68"/>
      <c r="U43" s="68"/>
      <c r="V43" s="68"/>
      <c r="W43" s="68"/>
      <c r="X43" s="68"/>
      <c r="Y43" s="68"/>
    </row>
    <row r="44" spans="1:25" s="66" customFormat="1" ht="13.8" x14ac:dyDescent="0.3">
      <c r="A44" s="88"/>
      <c r="B44" s="101"/>
      <c r="C44" s="101"/>
      <c r="D44" s="101"/>
      <c r="E44" s="101"/>
      <c r="F44" s="101"/>
      <c r="G44" s="101"/>
      <c r="H44" s="101"/>
      <c r="I44" s="101"/>
      <c r="J44" s="101"/>
      <c r="K44" s="88"/>
      <c r="M44" s="72"/>
      <c r="N44" s="72"/>
      <c r="O44" s="72"/>
      <c r="P44" s="72"/>
      <c r="Q44" s="72"/>
      <c r="R44" s="73"/>
      <c r="S44" s="73"/>
      <c r="T44" s="68"/>
      <c r="U44" s="68"/>
      <c r="V44" s="68"/>
      <c r="W44" s="68"/>
      <c r="X44" s="68"/>
      <c r="Y44" s="68"/>
    </row>
    <row r="45" spans="1:25" s="66" customFormat="1" ht="12.75" customHeight="1" x14ac:dyDescent="0.3">
      <c r="A45" s="88"/>
      <c r="B45" s="106" t="s">
        <v>27</v>
      </c>
      <c r="C45" s="106"/>
      <c r="D45" s="106"/>
      <c r="E45" s="106"/>
      <c r="F45" s="106"/>
      <c r="G45" s="106"/>
      <c r="H45" s="106"/>
      <c r="I45" s="106"/>
      <c r="J45" s="106"/>
      <c r="K45" s="88"/>
      <c r="M45" s="72"/>
      <c r="N45" s="72"/>
      <c r="O45" s="72"/>
      <c r="P45" s="72"/>
      <c r="Q45" s="72"/>
      <c r="R45" s="73"/>
      <c r="S45" s="73"/>
      <c r="T45" s="68"/>
      <c r="U45" s="68"/>
      <c r="V45" s="68"/>
      <c r="W45" s="68"/>
      <c r="X45" s="68"/>
      <c r="Y45" s="68"/>
    </row>
    <row r="46" spans="1:25" s="66" customFormat="1" ht="13.8" x14ac:dyDescent="0.3">
      <c r="A46" s="88"/>
      <c r="B46" s="106"/>
      <c r="C46" s="106"/>
      <c r="D46" s="106"/>
      <c r="E46" s="106"/>
      <c r="F46" s="106"/>
      <c r="G46" s="106"/>
      <c r="H46" s="106"/>
      <c r="I46" s="106"/>
      <c r="J46" s="106"/>
      <c r="K46" s="88"/>
      <c r="M46" s="72"/>
      <c r="N46" s="72"/>
      <c r="O46" s="72"/>
      <c r="P46" s="72"/>
      <c r="Q46" s="72"/>
      <c r="R46" s="73"/>
      <c r="S46" s="73"/>
      <c r="T46" s="68"/>
      <c r="U46" s="68"/>
      <c r="V46" s="68"/>
      <c r="W46" s="68"/>
      <c r="X46" s="68"/>
      <c r="Y46" s="68"/>
    </row>
    <row r="47" spans="1:25" s="66" customFormat="1" ht="13.8" x14ac:dyDescent="0.3">
      <c r="A47" s="88"/>
      <c r="B47" s="106"/>
      <c r="C47" s="106"/>
      <c r="D47" s="106"/>
      <c r="E47" s="106"/>
      <c r="F47" s="106"/>
      <c r="G47" s="106"/>
      <c r="H47" s="106"/>
      <c r="I47" s="106"/>
      <c r="J47" s="106"/>
      <c r="K47" s="88"/>
      <c r="M47" s="72"/>
      <c r="N47" s="72"/>
      <c r="O47" s="72"/>
      <c r="P47" s="72"/>
      <c r="Q47" s="72"/>
      <c r="R47" s="73"/>
      <c r="S47" s="73"/>
      <c r="T47" s="68"/>
      <c r="U47" s="68"/>
      <c r="V47" s="68"/>
      <c r="W47" s="68"/>
      <c r="X47" s="68"/>
      <c r="Y47" s="68"/>
    </row>
    <row r="48" spans="1:25" s="66" customFormat="1" ht="12.75" customHeight="1" x14ac:dyDescent="0.3">
      <c r="A48" s="88"/>
      <c r="B48" s="106"/>
      <c r="C48" s="106"/>
      <c r="D48" s="106"/>
      <c r="E48" s="106"/>
      <c r="F48" s="106"/>
      <c r="G48" s="106"/>
      <c r="H48" s="106"/>
      <c r="I48" s="106"/>
      <c r="J48" s="106"/>
      <c r="K48" s="88"/>
      <c r="M48" s="72"/>
      <c r="N48" s="72"/>
      <c r="O48" s="72"/>
      <c r="P48" s="72"/>
      <c r="Q48" s="72"/>
      <c r="R48" s="73"/>
      <c r="S48" s="73"/>
      <c r="T48" s="68"/>
      <c r="U48" s="68"/>
      <c r="V48" s="68"/>
      <c r="W48" s="68"/>
      <c r="X48" s="68"/>
      <c r="Y48" s="68"/>
    </row>
    <row r="49" spans="1:25" s="66" customFormat="1" ht="13.8" x14ac:dyDescent="0.3">
      <c r="A49" s="88"/>
      <c r="B49" s="88" t="s">
        <v>34</v>
      </c>
      <c r="C49" s="88"/>
      <c r="D49" s="88"/>
      <c r="E49" s="88"/>
      <c r="F49" s="88"/>
      <c r="G49" s="88"/>
      <c r="H49" s="88"/>
      <c r="I49" s="88"/>
      <c r="J49" s="88"/>
      <c r="K49" s="88"/>
      <c r="M49" s="72"/>
      <c r="N49" s="72"/>
      <c r="O49" s="72"/>
      <c r="P49" s="72"/>
      <c r="Q49" s="72"/>
      <c r="R49" s="73"/>
      <c r="S49" s="73"/>
      <c r="T49" s="68"/>
      <c r="U49" s="68"/>
      <c r="V49" s="68"/>
      <c r="W49" s="68"/>
      <c r="X49" s="68"/>
      <c r="Y49" s="68"/>
    </row>
    <row r="50" spans="1:25" s="66" customFormat="1" ht="13.8" x14ac:dyDescent="0.3">
      <c r="A50" s="88"/>
      <c r="B50" s="88"/>
      <c r="C50" s="88"/>
      <c r="D50" s="88"/>
      <c r="F50" s="103" t="s">
        <v>59</v>
      </c>
      <c r="G50" s="102"/>
      <c r="H50" s="88"/>
      <c r="I50" s="88"/>
      <c r="J50" s="88"/>
      <c r="K50" s="88"/>
      <c r="M50" s="72"/>
      <c r="N50" s="72"/>
      <c r="O50" s="72"/>
      <c r="P50" s="72"/>
      <c r="Q50" s="72"/>
      <c r="R50" s="73"/>
      <c r="S50" s="73"/>
      <c r="T50" s="68"/>
      <c r="U50" s="68"/>
      <c r="V50" s="68"/>
      <c r="W50" s="68"/>
      <c r="X50" s="68"/>
      <c r="Y50" s="68"/>
    </row>
    <row r="51" spans="1:25" s="66" customFormat="1" ht="13.8" x14ac:dyDescent="0.3">
      <c r="A51" s="88"/>
      <c r="B51" s="88"/>
      <c r="C51" s="88"/>
      <c r="D51" s="88"/>
      <c r="E51" s="88"/>
      <c r="F51" s="88"/>
      <c r="G51" s="88"/>
      <c r="H51" s="88"/>
      <c r="I51" s="88"/>
      <c r="J51" s="88"/>
      <c r="K51" s="88"/>
      <c r="M51" s="72"/>
      <c r="N51" s="72"/>
      <c r="O51" s="72"/>
      <c r="P51" s="72"/>
      <c r="Q51" s="72"/>
      <c r="R51" s="73"/>
      <c r="S51" s="73"/>
      <c r="T51" s="68"/>
      <c r="U51" s="68"/>
      <c r="V51" s="68"/>
      <c r="W51" s="68"/>
      <c r="X51" s="68"/>
      <c r="Y51" s="68"/>
    </row>
    <row r="52" spans="1:25" s="66" customFormat="1" ht="12.75" customHeight="1" x14ac:dyDescent="0.3">
      <c r="A52" s="88"/>
      <c r="B52" s="90" t="s">
        <v>35</v>
      </c>
      <c r="C52" s="88"/>
      <c r="D52" s="88"/>
      <c r="E52" s="88"/>
      <c r="F52" s="88"/>
      <c r="G52" s="88"/>
      <c r="H52" s="88"/>
      <c r="I52" s="88"/>
      <c r="J52" s="88"/>
      <c r="K52" s="88"/>
      <c r="M52" s="72"/>
      <c r="N52" s="72"/>
      <c r="O52" s="72"/>
      <c r="P52" s="72"/>
      <c r="Q52" s="72"/>
      <c r="R52" s="73"/>
      <c r="S52" s="73"/>
      <c r="T52" s="68"/>
      <c r="U52" s="68"/>
      <c r="V52" s="68"/>
      <c r="W52" s="68"/>
      <c r="X52" s="68"/>
      <c r="Y52" s="68"/>
    </row>
    <row r="53" spans="1:25" s="66" customFormat="1" ht="13.8" x14ac:dyDescent="0.3">
      <c r="A53" s="88"/>
      <c r="B53" s="88"/>
      <c r="C53" s="88"/>
      <c r="D53" s="88"/>
      <c r="E53" s="88"/>
      <c r="F53" s="88"/>
      <c r="G53" s="88"/>
      <c r="H53" s="88"/>
      <c r="I53" s="88"/>
      <c r="J53" s="88"/>
      <c r="K53" s="88"/>
      <c r="M53" s="72"/>
      <c r="N53" s="72"/>
      <c r="O53" s="72"/>
      <c r="P53" s="72"/>
      <c r="Q53" s="72"/>
      <c r="R53" s="73"/>
      <c r="S53" s="73"/>
      <c r="T53" s="68"/>
      <c r="U53" s="68"/>
      <c r="V53" s="68"/>
      <c r="W53" s="68"/>
      <c r="X53" s="68"/>
      <c r="Y53" s="68"/>
    </row>
    <row r="54" spans="1:25" s="66" customFormat="1" ht="13.8" x14ac:dyDescent="0.3">
      <c r="A54" s="88"/>
      <c r="B54" s="107" t="s">
        <v>36</v>
      </c>
      <c r="C54" s="107"/>
      <c r="D54" s="107"/>
      <c r="E54" s="107"/>
      <c r="F54" s="107"/>
      <c r="G54" s="107"/>
      <c r="H54" s="107"/>
      <c r="I54" s="107"/>
      <c r="J54" s="107"/>
      <c r="K54" s="88"/>
      <c r="M54" s="72"/>
      <c r="N54" s="72"/>
      <c r="O54" s="72"/>
      <c r="P54" s="72"/>
      <c r="Q54" s="72"/>
      <c r="R54" s="73"/>
      <c r="S54" s="73"/>
      <c r="T54" s="68"/>
      <c r="U54" s="68"/>
      <c r="V54" s="68"/>
      <c r="W54" s="68"/>
      <c r="X54" s="68"/>
      <c r="Y54" s="68"/>
    </row>
    <row r="55" spans="1:25" s="66" customFormat="1" ht="13.8" x14ac:dyDescent="0.3">
      <c r="A55" s="88"/>
      <c r="B55" s="107"/>
      <c r="C55" s="107"/>
      <c r="D55" s="107"/>
      <c r="E55" s="107"/>
      <c r="F55" s="107"/>
      <c r="G55" s="107"/>
      <c r="H55" s="107"/>
      <c r="I55" s="107"/>
      <c r="J55" s="107"/>
      <c r="K55" s="88"/>
      <c r="M55" s="72"/>
      <c r="N55" s="72"/>
      <c r="O55" s="72"/>
      <c r="P55" s="72"/>
      <c r="Q55" s="72"/>
      <c r="R55" s="73"/>
      <c r="S55" s="73"/>
      <c r="T55" s="68"/>
      <c r="U55" s="68"/>
      <c r="V55" s="68"/>
      <c r="W55" s="68"/>
      <c r="X55" s="68"/>
      <c r="Y55" s="68"/>
    </row>
    <row r="56" spans="1:25" s="66" customFormat="1" ht="13.8" x14ac:dyDescent="0.3">
      <c r="A56" s="88"/>
      <c r="B56" s="107"/>
      <c r="C56" s="107"/>
      <c r="D56" s="107"/>
      <c r="E56" s="107"/>
      <c r="F56" s="107"/>
      <c r="G56" s="107"/>
      <c r="H56" s="107"/>
      <c r="I56" s="107"/>
      <c r="J56" s="107"/>
      <c r="K56" s="88"/>
      <c r="M56" s="72"/>
      <c r="N56" s="72"/>
      <c r="O56"/>
      <c r="P56" s="72"/>
      <c r="Q56" s="72"/>
      <c r="R56" s="73"/>
      <c r="S56" s="73"/>
      <c r="T56" s="68"/>
      <c r="U56" s="68"/>
      <c r="V56" s="68"/>
      <c r="W56" s="68"/>
      <c r="X56" s="68"/>
      <c r="Y56" s="68"/>
    </row>
    <row r="57" spans="1:25" s="66" customFormat="1" ht="13.8" x14ac:dyDescent="0.3">
      <c r="A57" s="88"/>
      <c r="B57" s="88"/>
      <c r="C57" s="88"/>
      <c r="D57" s="88"/>
      <c r="F57" s="102"/>
      <c r="G57" s="88"/>
      <c r="H57" s="88"/>
      <c r="I57" s="88"/>
      <c r="J57" s="88"/>
      <c r="K57" s="88"/>
      <c r="M57" s="72"/>
      <c r="N57" s="72"/>
      <c r="O57" s="72"/>
      <c r="P57" s="72"/>
      <c r="Q57" s="72"/>
      <c r="R57" s="73"/>
      <c r="S57" s="73"/>
      <c r="T57" s="68"/>
      <c r="U57" s="68"/>
      <c r="V57" s="68"/>
      <c r="W57" s="68"/>
      <c r="X57" s="68"/>
      <c r="Y57" s="68"/>
    </row>
    <row r="58" spans="1:25" s="66" customFormat="1" ht="13.8" x14ac:dyDescent="0.3">
      <c r="A58" s="88"/>
      <c r="B58" s="88"/>
      <c r="C58" s="88"/>
      <c r="D58" s="88"/>
      <c r="E58" s="88"/>
      <c r="F58" s="88"/>
      <c r="G58" s="88"/>
      <c r="H58" s="88"/>
      <c r="I58" s="88"/>
      <c r="J58" s="88"/>
      <c r="K58" s="88"/>
      <c r="M58" s="72"/>
      <c r="N58" s="72"/>
      <c r="O58" s="72"/>
      <c r="P58" s="72"/>
      <c r="Q58" s="72"/>
      <c r="R58" s="73"/>
      <c r="S58" s="73"/>
      <c r="T58" s="68"/>
      <c r="U58" s="68"/>
      <c r="V58" s="68"/>
      <c r="W58" s="68"/>
      <c r="X58" s="68"/>
      <c r="Y58" s="68"/>
    </row>
    <row r="59" spans="1:25" s="66" customFormat="1" ht="13.8" x14ac:dyDescent="0.3">
      <c r="K59" s="88"/>
      <c r="M59" s="72"/>
      <c r="N59" s="72"/>
      <c r="O59" s="104"/>
      <c r="P59" s="72"/>
      <c r="Q59" s="72"/>
      <c r="R59" s="73"/>
      <c r="S59" s="73"/>
      <c r="T59" s="68"/>
      <c r="U59" s="68"/>
      <c r="V59" s="68"/>
      <c r="W59" s="68"/>
      <c r="X59" s="68"/>
      <c r="Y59" s="68"/>
    </row>
    <row r="60" spans="1:25" s="66" customFormat="1" ht="13.8" x14ac:dyDescent="0.3">
      <c r="A60" s="88"/>
      <c r="B60" s="88" t="s">
        <v>37</v>
      </c>
      <c r="C60" s="88"/>
      <c r="D60" s="88"/>
      <c r="E60" s="88"/>
      <c r="F60" s="88"/>
      <c r="G60" s="88"/>
      <c r="H60" s="88"/>
      <c r="I60" s="88"/>
      <c r="J60" s="88"/>
      <c r="K60" s="88"/>
      <c r="M60" s="72"/>
      <c r="N60" s="72"/>
      <c r="O60" s="72"/>
      <c r="P60" s="72"/>
      <c r="Q60" s="72"/>
      <c r="R60" s="73"/>
      <c r="S60" s="73"/>
      <c r="T60" s="68"/>
      <c r="U60" s="68"/>
      <c r="V60" s="68"/>
      <c r="W60" s="68"/>
      <c r="X60" s="68"/>
      <c r="Y60" s="68"/>
    </row>
    <row r="61" spans="1:25" s="66" customFormat="1" ht="13.8" x14ac:dyDescent="0.3">
      <c r="A61" s="88"/>
      <c r="C61" s="88"/>
      <c r="D61" s="88"/>
      <c r="F61" s="103" t="s">
        <v>60</v>
      </c>
      <c r="G61" s="91"/>
      <c r="H61" s="88"/>
      <c r="I61" s="88"/>
      <c r="J61" s="88"/>
      <c r="K61" s="88"/>
      <c r="M61" s="72"/>
      <c r="N61" s="72"/>
      <c r="O61" s="72"/>
      <c r="P61" s="72"/>
      <c r="Q61" s="72"/>
      <c r="R61" s="73"/>
      <c r="S61" s="73"/>
      <c r="T61" s="68"/>
      <c r="U61" s="68"/>
      <c r="V61" s="68"/>
      <c r="W61" s="68"/>
      <c r="X61" s="68"/>
      <c r="Y61" s="68"/>
    </row>
    <row r="62" spans="1:25" s="66" customFormat="1" ht="13.8" x14ac:dyDescent="0.3">
      <c r="A62" s="88"/>
      <c r="B62" s="88"/>
      <c r="C62" s="88"/>
      <c r="D62" s="88"/>
      <c r="E62" s="88"/>
      <c r="F62" s="88"/>
      <c r="G62" s="88"/>
      <c r="H62" s="88"/>
      <c r="I62" s="88"/>
      <c r="J62" s="88"/>
      <c r="K62" s="88"/>
      <c r="M62" s="72"/>
      <c r="N62" s="72"/>
      <c r="O62" s="72"/>
      <c r="P62" s="72"/>
      <c r="Q62" s="72"/>
      <c r="R62" s="73"/>
      <c r="S62" s="73"/>
      <c r="T62" s="68"/>
      <c r="U62" s="68"/>
      <c r="V62" s="68"/>
      <c r="W62" s="68"/>
      <c r="X62" s="68"/>
      <c r="Y62" s="6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0"/>
  <sheetViews>
    <sheetView tabSelected="1" view="pageBreakPreview" zoomScale="85" zoomScaleNormal="100" zoomScaleSheetLayoutView="85" workbookViewId="0">
      <selection activeCell="A6" sqref="A6"/>
    </sheetView>
  </sheetViews>
  <sheetFormatPr defaultColWidth="9.109375" defaultRowHeight="13.8" x14ac:dyDescent="0.3"/>
  <cols>
    <col min="1" max="11" width="9.109375" style="20" customWidth="1"/>
    <col min="12" max="12" width="4" style="32" customWidth="1"/>
    <col min="13" max="19" width="4" style="27" customWidth="1"/>
    <col min="20" max="20" width="4" style="33" customWidth="1"/>
    <col min="21" max="21" width="9.109375" style="37"/>
    <col min="22" max="23" width="9.109375" style="35"/>
    <col min="24" max="24" width="9.109375" style="36"/>
    <col min="25" max="28" width="9.109375" style="37"/>
    <col min="29" max="35" width="9.109375" style="20"/>
    <col min="36" max="36" width="9.109375" style="37"/>
    <col min="37" max="37" width="9.109375" style="20"/>
    <col min="38" max="40" width="9.109375" style="37"/>
    <col min="41" max="16384" width="9.109375" style="20"/>
  </cols>
  <sheetData>
    <row r="1" spans="1:248" s="8" customFormat="1" x14ac:dyDescent="0.3">
      <c r="B1" s="4" t="s">
        <v>4</v>
      </c>
      <c r="C1" s="6" t="s">
        <v>3</v>
      </c>
      <c r="D1" s="3"/>
      <c r="F1" s="4" t="s">
        <v>22</v>
      </c>
      <c r="G1" s="6">
        <v>1</v>
      </c>
      <c r="H1" s="3"/>
      <c r="I1" s="9"/>
      <c r="J1" s="9"/>
      <c r="L1" s="10"/>
      <c r="M1" s="11"/>
      <c r="N1" s="11"/>
      <c r="O1" s="11"/>
      <c r="P1" s="12"/>
      <c r="Q1" s="12"/>
      <c r="R1" s="12"/>
      <c r="S1" s="12"/>
      <c r="T1" s="11"/>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row>
    <row r="2" spans="1:248" s="8" customFormat="1" x14ac:dyDescent="0.3">
      <c r="B2" s="4" t="s">
        <v>6</v>
      </c>
      <c r="C2" s="6" t="s">
        <v>7</v>
      </c>
      <c r="D2" s="3"/>
      <c r="F2" s="4" t="s">
        <v>8</v>
      </c>
      <c r="G2" s="6" t="s">
        <v>55</v>
      </c>
      <c r="H2" s="3"/>
      <c r="I2" s="13"/>
      <c r="J2" s="13"/>
      <c r="L2" s="10"/>
      <c r="M2" s="14"/>
      <c r="N2" s="14"/>
      <c r="O2" s="14"/>
      <c r="P2" s="15"/>
      <c r="Q2" s="15"/>
      <c r="R2" s="15"/>
      <c r="S2" s="15"/>
      <c r="T2" s="14"/>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row>
    <row r="3" spans="1:248" s="8" customFormat="1" x14ac:dyDescent="0.3">
      <c r="B3" s="4" t="s">
        <v>1</v>
      </c>
      <c r="C3" s="16">
        <v>41334</v>
      </c>
      <c r="D3" s="3"/>
      <c r="F3" s="4" t="s">
        <v>0</v>
      </c>
      <c r="G3" s="6" t="s">
        <v>9</v>
      </c>
      <c r="H3" s="3"/>
      <c r="L3" s="10"/>
      <c r="M3" s="14"/>
      <c r="N3" s="14"/>
      <c r="O3" s="14"/>
      <c r="P3" s="15"/>
      <c r="Q3" s="15"/>
      <c r="R3" s="15"/>
      <c r="S3" s="15"/>
      <c r="T3" s="14"/>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row>
    <row r="4" spans="1:248" s="8" customFormat="1" x14ac:dyDescent="0.3">
      <c r="A4" s="3"/>
      <c r="B4" s="4" t="s">
        <v>10</v>
      </c>
      <c r="C4" s="5"/>
      <c r="D4" s="3"/>
      <c r="F4" s="3"/>
      <c r="G4" s="4" t="s">
        <v>11</v>
      </c>
      <c r="H4" s="17" t="s">
        <v>56</v>
      </c>
      <c r="I4" s="3"/>
      <c r="L4" s="10"/>
      <c r="M4" s="14"/>
      <c r="N4" s="14"/>
      <c r="O4" s="14"/>
      <c r="P4" s="15"/>
      <c r="Q4" s="15"/>
      <c r="R4" s="15"/>
      <c r="S4" s="15"/>
      <c r="T4" s="14"/>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row>
    <row r="5" spans="1:248" s="8" customFormat="1" x14ac:dyDescent="0.3">
      <c r="A5" s="3"/>
      <c r="B5" s="4" t="s">
        <v>13</v>
      </c>
      <c r="C5" s="6" t="s">
        <v>21</v>
      </c>
      <c r="D5" s="3"/>
      <c r="E5" s="4"/>
      <c r="F5" s="3"/>
      <c r="G5" s="3"/>
      <c r="H5" s="3"/>
      <c r="I5" s="3"/>
      <c r="L5" s="10"/>
      <c r="M5" s="14"/>
      <c r="N5" s="14"/>
      <c r="O5" s="14"/>
      <c r="P5" s="15"/>
      <c r="Q5" s="15"/>
      <c r="R5" s="15"/>
      <c r="S5" s="15"/>
      <c r="T5" s="14"/>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row>
    <row r="6" spans="1:248" s="8" customFormat="1" x14ac:dyDescent="0.3">
      <c r="A6" s="3"/>
      <c r="B6" s="3" t="s">
        <v>14</v>
      </c>
      <c r="C6" s="6"/>
      <c r="D6" s="3"/>
      <c r="E6" s="4"/>
      <c r="F6" s="3"/>
      <c r="G6" s="3"/>
      <c r="H6" s="3"/>
      <c r="I6" s="3"/>
      <c r="L6" s="10"/>
      <c r="M6" s="14"/>
      <c r="N6" s="14"/>
      <c r="O6" s="14"/>
      <c r="P6" s="15"/>
      <c r="Q6" s="15"/>
      <c r="R6" s="15"/>
      <c r="S6" s="15"/>
      <c r="T6" s="14"/>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row>
    <row r="7" spans="1:248" s="8" customFormat="1" x14ac:dyDescent="0.3">
      <c r="A7" s="3"/>
      <c r="C7" s="18"/>
      <c r="D7" s="3"/>
      <c r="E7" s="3"/>
      <c r="F7" s="3"/>
      <c r="G7" s="3"/>
      <c r="H7" s="3"/>
      <c r="I7" s="3"/>
      <c r="J7" s="10"/>
      <c r="K7" s="10"/>
      <c r="L7" s="10"/>
      <c r="M7" s="14"/>
      <c r="N7" s="14"/>
      <c r="O7" s="14"/>
      <c r="P7" s="15"/>
      <c r="Q7" s="15"/>
      <c r="R7" s="15"/>
      <c r="S7" s="15"/>
      <c r="T7" s="14"/>
      <c r="V7" s="19"/>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s="8" customFormat="1" x14ac:dyDescent="0.3">
      <c r="A8" s="75"/>
      <c r="B8" s="66"/>
      <c r="C8" s="66"/>
      <c r="D8" s="66"/>
      <c r="E8" s="76" t="s">
        <v>4</v>
      </c>
      <c r="F8" s="77" t="str">
        <f>$C$1</f>
        <v>R. Abbott</v>
      </c>
      <c r="G8" s="66"/>
      <c r="H8" s="78"/>
      <c r="I8" s="76" t="s">
        <v>15</v>
      </c>
      <c r="J8" s="79" t="str">
        <f>$G$2</f>
        <v>AA-SM-102-010</v>
      </c>
      <c r="K8" s="80"/>
      <c r="L8" s="81"/>
      <c r="M8" s="92"/>
      <c r="N8" s="21"/>
      <c r="O8" s="21"/>
      <c r="P8" s="15"/>
      <c r="Q8" s="15"/>
      <c r="R8" s="15"/>
      <c r="S8" s="15"/>
      <c r="T8" s="14"/>
      <c r="V8" s="19"/>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row>
    <row r="9" spans="1:248" s="24" customFormat="1" x14ac:dyDescent="0.3">
      <c r="A9" s="66"/>
      <c r="B9" s="66"/>
      <c r="C9" s="66"/>
      <c r="D9" s="66"/>
      <c r="E9" s="76" t="s">
        <v>6</v>
      </c>
      <c r="F9" s="78" t="str">
        <f>$C$2</f>
        <v xml:space="preserve"> </v>
      </c>
      <c r="G9" s="66"/>
      <c r="H9" s="78"/>
      <c r="I9" s="76" t="s">
        <v>16</v>
      </c>
      <c r="J9" s="80" t="str">
        <f>$G$3</f>
        <v>IR</v>
      </c>
      <c r="K9" s="80"/>
      <c r="L9" s="81"/>
      <c r="M9" s="92">
        <v>1</v>
      </c>
      <c r="N9" s="21"/>
      <c r="O9" s="21"/>
      <c r="P9" s="22"/>
      <c r="Q9" s="22"/>
      <c r="R9" s="22"/>
      <c r="S9" s="22"/>
      <c r="T9" s="23"/>
      <c r="V9" s="19"/>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row>
    <row r="10" spans="1:248" s="8" customFormat="1" x14ac:dyDescent="0.3">
      <c r="A10" s="66"/>
      <c r="B10" s="66"/>
      <c r="C10" s="66"/>
      <c r="D10" s="66"/>
      <c r="E10" s="76" t="s">
        <v>1</v>
      </c>
      <c r="F10" s="93">
        <f>$C$3</f>
        <v>41334</v>
      </c>
      <c r="G10" s="66"/>
      <c r="H10" s="78"/>
      <c r="I10" s="76" t="s">
        <v>17</v>
      </c>
      <c r="J10" s="77" t="str">
        <f>L10&amp;" of "&amp;$G$1</f>
        <v>1 of 1</v>
      </c>
      <c r="K10" s="78"/>
      <c r="L10" s="81">
        <f>SUM($M$1:M9)</f>
        <v>1</v>
      </c>
      <c r="M10" s="92"/>
      <c r="N10" s="21"/>
      <c r="O10" s="21"/>
      <c r="P10" s="15"/>
      <c r="Q10" s="15"/>
      <c r="R10" s="15"/>
      <c r="S10" s="15"/>
      <c r="T10" s="14"/>
      <c r="V10" s="26"/>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row>
    <row r="11" spans="1:248" s="8" customFormat="1" x14ac:dyDescent="0.3">
      <c r="A11" s="66"/>
      <c r="B11" s="66"/>
      <c r="C11" s="66"/>
      <c r="D11" s="66"/>
      <c r="E11" s="76" t="s">
        <v>2</v>
      </c>
      <c r="F11" s="78" t="str">
        <f>$C$5</f>
        <v>STANDARD SPREADSHEET METHOD</v>
      </c>
      <c r="G11" s="66"/>
      <c r="H11" s="66"/>
      <c r="I11" s="82"/>
      <c r="J11" s="77"/>
      <c r="K11" s="66"/>
      <c r="L11" s="66"/>
      <c r="M11" s="92"/>
      <c r="N11" s="21"/>
      <c r="O11" s="21"/>
      <c r="P11" s="15"/>
      <c r="Q11" s="15"/>
      <c r="R11" s="15"/>
      <c r="S11" s="15"/>
      <c r="T11" s="14"/>
      <c r="V11" s="26"/>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row>
    <row r="12" spans="1:248" s="8" customFormat="1" ht="15.6" x14ac:dyDescent="0.3">
      <c r="A12" s="3"/>
      <c r="B12" s="31" t="str">
        <f>$H$4</f>
        <v>CORED PANEL SHEAR CRIMPING</v>
      </c>
      <c r="C12" s="3"/>
      <c r="D12" s="3"/>
      <c r="E12" s="3"/>
      <c r="F12" s="3"/>
      <c r="G12" s="3"/>
      <c r="H12" s="3"/>
      <c r="I12" s="7"/>
      <c r="J12" s="5"/>
      <c r="K12" s="3"/>
      <c r="L12" s="3"/>
      <c r="M12" s="27"/>
      <c r="N12" s="28"/>
      <c r="O12" s="27"/>
      <c r="P12" s="15"/>
      <c r="Q12" s="15"/>
      <c r="R12" s="15"/>
      <c r="S12" s="15"/>
      <c r="T12" s="14"/>
      <c r="V12" s="26"/>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29"/>
      <c r="EN12" s="10"/>
      <c r="EO12" s="10"/>
      <c r="EP12" s="10"/>
      <c r="EQ12" s="10"/>
      <c r="ER12" s="30"/>
      <c r="ES12" s="30"/>
      <c r="ET12" s="30"/>
      <c r="EU12" s="30"/>
      <c r="EV12" s="30"/>
      <c r="EW12" s="30"/>
      <c r="EX12" s="10"/>
      <c r="EY12" s="10"/>
      <c r="EZ12" s="10"/>
      <c r="FA12" s="10"/>
      <c r="FB12" s="10"/>
      <c r="FC12" s="29"/>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29"/>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row>
    <row r="13" spans="1:248" s="8" customFormat="1" x14ac:dyDescent="0.3">
      <c r="A13" s="3"/>
      <c r="B13" s="105" t="s">
        <v>38</v>
      </c>
      <c r="C13" s="3"/>
      <c r="D13" s="3"/>
      <c r="E13" s="3"/>
      <c r="F13" s="3"/>
      <c r="G13" s="3"/>
      <c r="H13" s="3"/>
      <c r="I13" s="7"/>
      <c r="J13" s="5"/>
      <c r="K13" s="3"/>
      <c r="L13" s="3"/>
      <c r="M13" s="27"/>
      <c r="N13" s="28"/>
      <c r="O13" s="27"/>
      <c r="P13" s="15"/>
      <c r="Q13" s="15"/>
      <c r="R13" s="15"/>
      <c r="S13" s="15"/>
      <c r="T13" s="14"/>
      <c r="V13" s="26"/>
      <c r="W13" s="10"/>
      <c r="X13" s="10"/>
      <c r="Y13" s="10"/>
      <c r="Z13" s="10"/>
      <c r="AA13" s="10"/>
      <c r="AB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29"/>
      <c r="EN13" s="10"/>
      <c r="EO13" s="10"/>
      <c r="EP13" s="10"/>
      <c r="EQ13" s="10"/>
      <c r="ER13" s="30"/>
      <c r="ES13" s="30"/>
      <c r="ET13" s="30"/>
      <c r="EU13" s="30"/>
      <c r="EV13" s="30"/>
      <c r="EW13" s="30"/>
      <c r="EX13" s="10"/>
      <c r="EY13" s="10"/>
      <c r="EZ13" s="10"/>
      <c r="FA13" s="10"/>
      <c r="FB13" s="10"/>
      <c r="FC13" s="29"/>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29"/>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row>
    <row r="14" spans="1:248" ht="13.5" customHeight="1" x14ac:dyDescent="0.3">
      <c r="A14" s="43"/>
      <c r="B14" s="43"/>
      <c r="C14" s="43"/>
      <c r="D14" s="43"/>
      <c r="E14" s="43"/>
      <c r="F14" s="43"/>
      <c r="G14" s="43"/>
      <c r="H14" s="43"/>
      <c r="I14" s="43"/>
      <c r="J14" s="43"/>
      <c r="K14" s="43"/>
      <c r="V14" s="36"/>
      <c r="W14" s="36"/>
      <c r="Y14" s="36"/>
      <c r="Z14" s="36"/>
      <c r="AA14" s="36"/>
      <c r="AB14" s="36"/>
      <c r="AC14" s="36"/>
      <c r="AD14" s="36"/>
      <c r="AE14" s="36"/>
      <c r="AF14" s="36"/>
      <c r="AG14" s="36"/>
      <c r="AH14" s="36"/>
      <c r="AI14" s="36"/>
      <c r="AJ14" s="36"/>
    </row>
    <row r="15" spans="1:248" x14ac:dyDescent="0.3">
      <c r="A15" s="38"/>
      <c r="B15" s="38"/>
      <c r="C15" s="38"/>
      <c r="D15" s="38"/>
      <c r="E15" s="38"/>
      <c r="F15" s="38"/>
      <c r="G15"/>
      <c r="H15" s="38"/>
      <c r="I15" s="38"/>
      <c r="J15" s="38"/>
      <c r="K15" s="38"/>
      <c r="V15" s="36"/>
      <c r="W15" s="36"/>
      <c r="Y15" s="36"/>
      <c r="Z15" s="36"/>
      <c r="AA15" s="36"/>
      <c r="AB15" s="36"/>
      <c r="AC15" s="36"/>
      <c r="AD15" s="36"/>
      <c r="AE15" s="36"/>
      <c r="AF15" s="36"/>
      <c r="AG15" s="36"/>
      <c r="AH15" s="36"/>
      <c r="AI15" s="36"/>
      <c r="AJ15" s="36"/>
    </row>
    <row r="16" spans="1:248" x14ac:dyDescent="0.3">
      <c r="A16" s="38"/>
      <c r="B16" s="38"/>
      <c r="C16" s="38"/>
      <c r="D16" s="38"/>
      <c r="E16" s="38"/>
      <c r="F16" s="38"/>
      <c r="G16" s="44" t="s">
        <v>40</v>
      </c>
      <c r="H16" s="95">
        <v>0.08</v>
      </c>
      <c r="I16" s="46" t="s">
        <v>43</v>
      </c>
      <c r="J16" s="46"/>
      <c r="K16" s="38"/>
      <c r="V16" s="36"/>
      <c r="W16" s="36"/>
      <c r="Y16" s="36"/>
      <c r="Z16" s="36"/>
      <c r="AA16" s="36"/>
      <c r="AB16" s="36"/>
      <c r="AC16" s="36"/>
      <c r="AD16" s="36"/>
      <c r="AE16" s="36"/>
      <c r="AF16" s="36"/>
      <c r="AG16" s="36"/>
      <c r="AH16" s="36"/>
      <c r="AI16" s="36"/>
      <c r="AJ16" s="36"/>
    </row>
    <row r="17" spans="1:36" x14ac:dyDescent="0.3">
      <c r="A17" s="38"/>
      <c r="B17" s="38"/>
      <c r="C17" s="38"/>
      <c r="D17" s="38"/>
      <c r="E17" s="38"/>
      <c r="F17" s="38"/>
      <c r="G17" s="44" t="s">
        <v>41</v>
      </c>
      <c r="H17" s="95">
        <v>0.08</v>
      </c>
      <c r="I17" s="46" t="s">
        <v>44</v>
      </c>
      <c r="J17" s="46"/>
      <c r="K17" s="38"/>
      <c r="V17" s="36"/>
      <c r="W17" s="36"/>
      <c r="Y17" s="36"/>
      <c r="Z17" s="36"/>
      <c r="AA17" s="36"/>
      <c r="AB17" s="36"/>
      <c r="AC17" s="36"/>
      <c r="AD17" s="36"/>
      <c r="AE17" s="36"/>
      <c r="AF17" s="36"/>
      <c r="AG17" s="36"/>
      <c r="AH17" s="36"/>
      <c r="AI17" s="36"/>
      <c r="AJ17" s="36"/>
    </row>
    <row r="18" spans="1:36" ht="15" x14ac:dyDescent="0.35">
      <c r="A18" s="38"/>
      <c r="B18" s="38"/>
      <c r="C18" s="38"/>
      <c r="D18" s="38"/>
      <c r="E18" s="38"/>
      <c r="F18" s="38"/>
      <c r="G18" s="94" t="s">
        <v>49</v>
      </c>
      <c r="H18" s="95">
        <v>0.25</v>
      </c>
      <c r="I18" s="20" t="s">
        <v>46</v>
      </c>
      <c r="J18" s="38"/>
      <c r="K18" s="38"/>
      <c r="V18" s="36"/>
      <c r="W18" s="36"/>
      <c r="Y18" s="36"/>
      <c r="Z18" s="36"/>
      <c r="AA18" s="36"/>
      <c r="AB18" s="36"/>
      <c r="AC18" s="36"/>
      <c r="AD18" s="36"/>
      <c r="AE18" s="36"/>
      <c r="AF18" s="36"/>
      <c r="AG18" s="36"/>
      <c r="AH18" s="36"/>
      <c r="AI18" s="36"/>
      <c r="AJ18" s="36"/>
    </row>
    <row r="19" spans="1:36" x14ac:dyDescent="0.3">
      <c r="A19" s="38"/>
      <c r="B19" s="38"/>
      <c r="C19" s="38"/>
      <c r="D19" s="38"/>
      <c r="E19" s="38"/>
      <c r="F19" s="38"/>
      <c r="K19" s="38"/>
      <c r="U19" s="32"/>
      <c r="AC19" s="36"/>
      <c r="AD19" s="36"/>
      <c r="AE19" s="36"/>
      <c r="AF19" s="36"/>
      <c r="AG19" s="36"/>
      <c r="AH19" s="36"/>
      <c r="AI19" s="36"/>
      <c r="AJ19" s="36"/>
    </row>
    <row r="20" spans="1:36" x14ac:dyDescent="0.3">
      <c r="A20" s="38"/>
      <c r="B20" s="38"/>
      <c r="C20" s="38"/>
      <c r="D20" s="38"/>
      <c r="E20" s="38"/>
      <c r="F20" s="38"/>
      <c r="G20" s="94" t="s">
        <v>39</v>
      </c>
      <c r="H20" s="20" t="str">
        <f>[1]!xln(H21)</f>
        <v>0.25 + 0.08 / 2 + 0.08 / 2</v>
      </c>
      <c r="J20" s="38"/>
      <c r="K20" s="38"/>
      <c r="U20" s="32"/>
      <c r="AC20" s="36"/>
      <c r="AD20" s="36"/>
      <c r="AE20" s="36"/>
      <c r="AF20" s="36"/>
      <c r="AG20" s="36"/>
      <c r="AH20" s="36"/>
      <c r="AI20" s="36"/>
      <c r="AJ20" s="36"/>
    </row>
    <row r="21" spans="1:36" x14ac:dyDescent="0.3">
      <c r="A21" s="38"/>
      <c r="B21" s="38"/>
      <c r="C21" s="38"/>
      <c r="D21" s="38"/>
      <c r="E21" s="38"/>
      <c r="F21" s="38"/>
      <c r="G21" s="94" t="s">
        <v>23</v>
      </c>
      <c r="H21" s="96">
        <f>H18+H17/2+H16/2</f>
        <v>0.32999999999999996</v>
      </c>
      <c r="I21" s="20" t="s">
        <v>47</v>
      </c>
      <c r="J21" s="38"/>
      <c r="K21" s="38"/>
      <c r="U21" s="32"/>
      <c r="AC21" s="36"/>
      <c r="AD21" s="36"/>
      <c r="AE21" s="36"/>
      <c r="AF21" s="36"/>
      <c r="AG21" s="36"/>
      <c r="AH21" s="36"/>
      <c r="AI21" s="36"/>
      <c r="AJ21" s="36"/>
    </row>
    <row r="22" spans="1:36" x14ac:dyDescent="0.3">
      <c r="A22" s="38"/>
      <c r="B22" s="38"/>
      <c r="C22" s="38"/>
      <c r="D22" s="38"/>
      <c r="E22" s="38"/>
      <c r="F22" s="38"/>
      <c r="K22" s="38"/>
      <c r="U22" s="32"/>
      <c r="AC22" s="36"/>
      <c r="AD22" s="36"/>
      <c r="AE22" s="36"/>
      <c r="AF22" s="36"/>
      <c r="AG22" s="36"/>
      <c r="AH22" s="36"/>
      <c r="AI22" s="36"/>
      <c r="AJ22" s="36"/>
    </row>
    <row r="23" spans="1:36" x14ac:dyDescent="0.3">
      <c r="A23" s="38"/>
      <c r="B23" s="38"/>
      <c r="C23" s="38"/>
      <c r="D23" s="38"/>
      <c r="E23" s="38"/>
      <c r="F23" s="38"/>
      <c r="K23" s="38"/>
      <c r="U23" s="32"/>
      <c r="AC23" s="36"/>
      <c r="AD23" s="36"/>
      <c r="AE23" s="36"/>
      <c r="AF23" s="36"/>
      <c r="AG23" s="36"/>
      <c r="AH23" s="36"/>
      <c r="AI23" s="36"/>
      <c r="AJ23" s="36"/>
    </row>
    <row r="24" spans="1:36" x14ac:dyDescent="0.3">
      <c r="A24" s="38"/>
      <c r="B24" s="38"/>
      <c r="C24" s="38"/>
      <c r="D24" s="38"/>
      <c r="E24" s="38"/>
      <c r="F24" s="38"/>
      <c r="K24" s="38"/>
      <c r="U24" s="32"/>
      <c r="AC24" s="36"/>
      <c r="AD24" s="36"/>
      <c r="AE24" s="36"/>
      <c r="AF24" s="36"/>
      <c r="AG24" s="36"/>
      <c r="AH24" s="36"/>
      <c r="AI24" s="36"/>
      <c r="AJ24" s="36"/>
    </row>
    <row r="25" spans="1:36" x14ac:dyDescent="0.3">
      <c r="A25" s="38"/>
      <c r="C25" s="38"/>
      <c r="D25" s="38"/>
      <c r="E25" s="38"/>
      <c r="F25" s="38"/>
      <c r="J25" s="38"/>
      <c r="K25" s="38"/>
      <c r="U25" s="32"/>
      <c r="AC25" s="36"/>
      <c r="AD25" s="36"/>
      <c r="AE25" s="36"/>
      <c r="AF25" s="36"/>
      <c r="AG25" s="36"/>
      <c r="AH25" s="36"/>
      <c r="AI25" s="36"/>
      <c r="AJ25" s="36"/>
    </row>
    <row r="26" spans="1:36" x14ac:dyDescent="0.3">
      <c r="A26" s="38"/>
      <c r="B26" s="97" t="s">
        <v>48</v>
      </c>
      <c r="C26" s="38"/>
      <c r="D26" s="38"/>
      <c r="E26" s="38"/>
      <c r="F26" s="38"/>
      <c r="G26" s="38"/>
      <c r="H26" s="38"/>
      <c r="I26" s="38"/>
      <c r="J26" s="38"/>
      <c r="K26" s="38"/>
      <c r="U26" s="32"/>
      <c r="AC26" s="36"/>
      <c r="AD26" s="36"/>
      <c r="AE26" s="36"/>
      <c r="AF26" s="36"/>
      <c r="AG26" s="36"/>
      <c r="AH26" s="36"/>
      <c r="AI26" s="36"/>
      <c r="AJ26" s="36"/>
    </row>
    <row r="27" spans="1:36" x14ac:dyDescent="0.3">
      <c r="A27" s="38"/>
      <c r="B27" s="38"/>
      <c r="C27" s="38"/>
      <c r="D27" s="38"/>
      <c r="E27" s="38"/>
      <c r="F27" s="38"/>
      <c r="G27" s="38"/>
      <c r="H27" s="38"/>
      <c r="I27" s="38"/>
      <c r="J27" s="38"/>
      <c r="K27" s="38"/>
      <c r="U27" s="32"/>
      <c r="AC27" s="36"/>
      <c r="AD27" s="36"/>
      <c r="AE27" s="36"/>
      <c r="AF27" s="36"/>
      <c r="AG27" s="36"/>
      <c r="AH27" s="36"/>
      <c r="AI27" s="36"/>
      <c r="AJ27" s="36"/>
    </row>
    <row r="28" spans="1:36" ht="15" x14ac:dyDescent="0.35">
      <c r="A28" s="38"/>
      <c r="B28" s="38"/>
      <c r="C28" s="40"/>
      <c r="D28" s="41"/>
      <c r="E28" s="38"/>
      <c r="F28" s="38"/>
      <c r="G28" s="39" t="s">
        <v>45</v>
      </c>
      <c r="H28" s="47">
        <v>6000</v>
      </c>
      <c r="I28" s="38" t="s">
        <v>42</v>
      </c>
      <c r="J28" s="38"/>
      <c r="K28" s="38"/>
      <c r="U28" s="32"/>
      <c r="AC28" s="36"/>
      <c r="AD28" s="36"/>
      <c r="AE28" s="36"/>
      <c r="AF28" s="36"/>
      <c r="AG28" s="36"/>
      <c r="AH28" s="36"/>
      <c r="AI28" s="36"/>
      <c r="AJ28" s="36"/>
    </row>
    <row r="29" spans="1:36" x14ac:dyDescent="0.3">
      <c r="A29" s="38"/>
      <c r="B29" s="38"/>
      <c r="C29" s="38"/>
      <c r="D29" s="38"/>
      <c r="E29" s="38"/>
      <c r="F29" s="38"/>
      <c r="K29" s="38"/>
      <c r="U29" s="32"/>
      <c r="AC29" s="36"/>
      <c r="AD29" s="36"/>
      <c r="AE29" s="36"/>
      <c r="AF29" s="36"/>
      <c r="AG29" s="36"/>
      <c r="AH29" s="36"/>
      <c r="AI29" s="36"/>
      <c r="AJ29" s="36"/>
    </row>
    <row r="30" spans="1:36" x14ac:dyDescent="0.3">
      <c r="A30" s="38"/>
      <c r="B30" s="38"/>
      <c r="C30" s="38"/>
      <c r="D30" s="38"/>
      <c r="E30" s="38"/>
      <c r="F30" s="38"/>
      <c r="U30" s="32"/>
      <c r="AC30" s="36"/>
      <c r="AD30" s="36"/>
      <c r="AE30" s="36"/>
      <c r="AF30" s="36"/>
      <c r="AG30" s="36"/>
      <c r="AH30" s="36"/>
      <c r="AI30" s="36"/>
      <c r="AJ30" s="36"/>
    </row>
    <row r="31" spans="1:36" x14ac:dyDescent="0.3">
      <c r="U31" s="32"/>
      <c r="AC31" s="36"/>
      <c r="AD31" s="36"/>
      <c r="AE31" s="36"/>
      <c r="AF31" s="36"/>
      <c r="AG31" s="36"/>
      <c r="AH31" s="36"/>
      <c r="AI31" s="36"/>
      <c r="AJ31" s="36"/>
    </row>
    <row r="32" spans="1:36" x14ac:dyDescent="0.3">
      <c r="U32" s="32"/>
      <c r="AC32" s="36"/>
      <c r="AD32" s="36"/>
      <c r="AE32" s="36"/>
      <c r="AF32" s="36"/>
      <c r="AG32" s="36"/>
      <c r="AH32" s="36"/>
      <c r="AI32" s="36"/>
      <c r="AJ32" s="36"/>
    </row>
    <row r="33" spans="1:36" ht="15" x14ac:dyDescent="0.35">
      <c r="G33" s="39" t="s">
        <v>50</v>
      </c>
      <c r="H33" s="20" t="str">
        <f>[1]!xln(H34)</f>
        <v>0.33² / ((0.08 + 0.08) × 0.25) × 6000</v>
      </c>
      <c r="I33" s="38"/>
      <c r="J33" s="38"/>
      <c r="U33" s="32"/>
      <c r="AC33" s="36"/>
      <c r="AD33" s="36"/>
      <c r="AE33" s="36"/>
      <c r="AF33" s="36"/>
      <c r="AG33" s="36"/>
      <c r="AH33" s="36"/>
      <c r="AI33" s="36"/>
      <c r="AJ33" s="36"/>
    </row>
    <row r="34" spans="1:36" x14ac:dyDescent="0.3">
      <c r="G34" s="94" t="s">
        <v>23</v>
      </c>
      <c r="H34" s="99">
        <f>H21^2/((H16+H17)*H18)*H28</f>
        <v>16334.999999999996</v>
      </c>
      <c r="I34" s="20" t="s">
        <v>42</v>
      </c>
      <c r="L34" s="20"/>
      <c r="V34" s="36"/>
      <c r="W34" s="36"/>
      <c r="Y34" s="36"/>
      <c r="Z34" s="36"/>
      <c r="AA34" s="36"/>
      <c r="AB34" s="36"/>
      <c r="AC34" s="36"/>
      <c r="AD34" s="36"/>
      <c r="AE34" s="36"/>
      <c r="AF34" s="36"/>
      <c r="AG34" s="36"/>
      <c r="AH34" s="36"/>
      <c r="AI34" s="36"/>
      <c r="AJ34" s="36"/>
    </row>
    <row r="35" spans="1:36" x14ac:dyDescent="0.3">
      <c r="U35" s="32"/>
      <c r="AC35" s="36"/>
      <c r="AD35" s="36"/>
      <c r="AE35" s="36"/>
      <c r="AF35" s="36"/>
      <c r="AG35" s="36"/>
      <c r="AH35" s="36"/>
      <c r="AI35" s="36"/>
      <c r="AJ35" s="36"/>
    </row>
    <row r="36" spans="1:36" x14ac:dyDescent="0.3">
      <c r="G36" s="20" t="s">
        <v>57</v>
      </c>
      <c r="V36" s="36"/>
      <c r="W36" s="36"/>
      <c r="Y36" s="36"/>
      <c r="Z36" s="36"/>
      <c r="AA36" s="36"/>
      <c r="AB36" s="36"/>
      <c r="AC36" s="36"/>
      <c r="AD36" s="36"/>
      <c r="AE36" s="36"/>
      <c r="AF36" s="36"/>
      <c r="AG36" s="36"/>
      <c r="AH36" s="36"/>
      <c r="AI36" s="36"/>
      <c r="AJ36" s="36"/>
    </row>
    <row r="37" spans="1:36" x14ac:dyDescent="0.3">
      <c r="H37" s="47">
        <v>9875</v>
      </c>
      <c r="I37" s="20" t="s">
        <v>42</v>
      </c>
      <c r="L37" s="20"/>
      <c r="V37" s="36"/>
      <c r="W37" s="36"/>
      <c r="Y37" s="36"/>
      <c r="Z37" s="36"/>
      <c r="AA37" s="36"/>
      <c r="AB37" s="36"/>
      <c r="AC37" s="36"/>
      <c r="AD37" s="36"/>
      <c r="AE37" s="36"/>
      <c r="AF37" s="36"/>
      <c r="AG37" s="36"/>
      <c r="AH37" s="36"/>
      <c r="AI37" s="36"/>
      <c r="AJ37" s="36"/>
    </row>
    <row r="38" spans="1:36" x14ac:dyDescent="0.3">
      <c r="A38" s="38"/>
      <c r="B38" s="44"/>
      <c r="C38" s="45"/>
      <c r="D38" s="46"/>
      <c r="E38" s="46"/>
      <c r="F38" s="38"/>
      <c r="G38" s="38"/>
      <c r="H38" s="38"/>
      <c r="I38" s="38"/>
      <c r="J38" s="38"/>
      <c r="K38" s="38"/>
      <c r="V38" s="36"/>
      <c r="W38" s="20"/>
      <c r="Y38" s="36"/>
      <c r="Z38" s="36"/>
      <c r="AA38" s="36"/>
      <c r="AB38" s="36"/>
      <c r="AC38" s="36"/>
      <c r="AD38" s="36"/>
      <c r="AE38" s="36"/>
      <c r="AF38" s="36"/>
      <c r="AG38" s="36"/>
      <c r="AH38" s="36"/>
      <c r="AI38" s="36"/>
      <c r="AJ38" s="36"/>
    </row>
    <row r="39" spans="1:36" x14ac:dyDescent="0.3">
      <c r="A39" s="38"/>
      <c r="B39" s="44"/>
      <c r="C39" s="45"/>
      <c r="D39" s="46"/>
      <c r="E39" s="46"/>
      <c r="F39" s="38"/>
      <c r="G39" s="38"/>
      <c r="H39" s="38"/>
      <c r="I39" s="38"/>
      <c r="J39" s="39" t="str">
        <f>"M.S. = "&amp;[1]!xln(K39)&amp;" ="</f>
        <v>M.S. = 16335 / 9875 - 1 =</v>
      </c>
      <c r="K39" s="100">
        <f>H34/H37-1</f>
        <v>0.65417721518987304</v>
      </c>
      <c r="V39" s="36"/>
      <c r="W39" s="36"/>
      <c r="Y39" s="36"/>
      <c r="Z39" s="36"/>
      <c r="AA39" s="36"/>
      <c r="AB39" s="36"/>
      <c r="AC39" s="36"/>
      <c r="AD39" s="36"/>
      <c r="AE39" s="36"/>
      <c r="AF39" s="36"/>
      <c r="AG39" s="36"/>
      <c r="AH39" s="36"/>
      <c r="AI39" s="36"/>
      <c r="AJ39" s="36"/>
    </row>
    <row r="40" spans="1:36" x14ac:dyDescent="0.3">
      <c r="A40" s="38"/>
      <c r="B40" s="39"/>
      <c r="C40" s="47"/>
      <c r="D40" s="38"/>
      <c r="E40" s="38"/>
      <c r="F40" s="38"/>
      <c r="G40" s="38"/>
      <c r="H40" s="38"/>
      <c r="I40" s="38"/>
      <c r="J40" s="38"/>
      <c r="K40" s="38"/>
      <c r="V40" s="36"/>
      <c r="W40" s="36"/>
      <c r="Y40" s="36"/>
      <c r="Z40" s="36"/>
      <c r="AA40" s="36"/>
      <c r="AB40" s="36"/>
      <c r="AC40" s="36"/>
      <c r="AD40" s="36"/>
      <c r="AE40" s="36"/>
      <c r="AF40" s="36"/>
      <c r="AG40" s="36"/>
      <c r="AH40" s="36"/>
      <c r="AI40" s="36"/>
      <c r="AJ40" s="36"/>
    </row>
    <row r="41" spans="1:36" x14ac:dyDescent="0.3">
      <c r="A41" s="38"/>
      <c r="B41" s="98" t="s">
        <v>51</v>
      </c>
      <c r="C41" s="49"/>
      <c r="D41" s="41"/>
      <c r="E41" s="41"/>
      <c r="F41" s="50"/>
      <c r="G41" s="38"/>
      <c r="H41" s="38"/>
      <c r="I41" s="38"/>
      <c r="J41" s="38"/>
      <c r="K41" s="38"/>
      <c r="L41" s="20"/>
      <c r="V41" s="36"/>
      <c r="W41" s="36"/>
      <c r="Y41" s="36"/>
      <c r="Z41" s="36"/>
      <c r="AA41" s="36"/>
      <c r="AB41" s="36"/>
      <c r="AC41" s="36"/>
      <c r="AD41" s="36"/>
      <c r="AE41" s="36"/>
      <c r="AF41" s="36"/>
      <c r="AG41" s="36"/>
      <c r="AH41" s="36"/>
      <c r="AI41" s="36"/>
      <c r="AJ41" s="36"/>
    </row>
    <row r="42" spans="1:36" ht="15" x14ac:dyDescent="0.35">
      <c r="A42" s="38"/>
      <c r="B42" s="39"/>
      <c r="C42" s="42"/>
      <c r="D42" s="38"/>
      <c r="E42" s="38"/>
      <c r="F42" s="38"/>
      <c r="G42" s="39" t="s">
        <v>52</v>
      </c>
      <c r="H42" s="47">
        <v>4500</v>
      </c>
      <c r="I42" s="38" t="s">
        <v>42</v>
      </c>
      <c r="J42" s="38"/>
      <c r="K42" s="38"/>
      <c r="L42" s="20"/>
      <c r="V42" s="36"/>
      <c r="W42" s="36"/>
      <c r="Y42" s="36"/>
      <c r="Z42" s="36"/>
      <c r="AA42" s="36"/>
      <c r="AB42" s="36"/>
      <c r="AC42" s="36"/>
      <c r="AD42" s="36"/>
      <c r="AE42" s="36"/>
      <c r="AF42" s="36"/>
      <c r="AG42" s="36"/>
      <c r="AH42" s="36"/>
      <c r="AI42" s="36"/>
      <c r="AJ42" s="36"/>
    </row>
    <row r="43" spans="1:36" ht="15" x14ac:dyDescent="0.35">
      <c r="G43" s="39" t="s">
        <v>53</v>
      </c>
      <c r="H43" s="47">
        <v>3000</v>
      </c>
      <c r="I43" s="38" t="s">
        <v>42</v>
      </c>
      <c r="L43" s="20"/>
      <c r="V43" s="36"/>
      <c r="W43" s="36"/>
      <c r="Y43" s="36"/>
      <c r="Z43" s="36"/>
      <c r="AA43" s="36"/>
      <c r="AB43" s="36"/>
      <c r="AC43" s="36"/>
      <c r="AD43" s="36"/>
      <c r="AE43" s="36"/>
      <c r="AF43" s="36"/>
      <c r="AG43" s="36"/>
      <c r="AH43" s="36"/>
      <c r="AI43" s="36"/>
      <c r="AJ43" s="36"/>
    </row>
    <row r="44" spans="1:36" x14ac:dyDescent="0.3">
      <c r="A44" s="38"/>
      <c r="B44" s="39"/>
      <c r="C44" s="57"/>
      <c r="G44"/>
      <c r="H44" s="38"/>
      <c r="I44" s="38"/>
      <c r="J44" s="38"/>
      <c r="K44" s="38"/>
      <c r="L44" s="20"/>
      <c r="V44" s="36"/>
      <c r="W44" s="36"/>
      <c r="Y44" s="36"/>
      <c r="Z44" s="36"/>
      <c r="AA44" s="36"/>
      <c r="AB44" s="36"/>
      <c r="AC44" s="36"/>
      <c r="AD44" s="36"/>
      <c r="AE44" s="36"/>
      <c r="AF44" s="36"/>
      <c r="AG44" s="36"/>
      <c r="AH44" s="36"/>
      <c r="AI44" s="36"/>
      <c r="AJ44" s="36"/>
    </row>
    <row r="45" spans="1:36" x14ac:dyDescent="0.3">
      <c r="A45" s="38"/>
      <c r="B45" s="39"/>
      <c r="C45" s="51"/>
      <c r="D45" s="38"/>
      <c r="E45" s="38"/>
      <c r="F45" s="38"/>
      <c r="G45" s="38"/>
      <c r="L45" s="20"/>
      <c r="V45" s="36"/>
      <c r="W45" s="36"/>
      <c r="Y45" s="36"/>
      <c r="Z45" s="36"/>
      <c r="AA45" s="36"/>
      <c r="AB45" s="36"/>
      <c r="AC45" s="36"/>
      <c r="AD45" s="36"/>
      <c r="AE45" s="36"/>
      <c r="AF45" s="36"/>
      <c r="AG45" s="36"/>
      <c r="AH45" s="36"/>
      <c r="AI45" s="36"/>
      <c r="AJ45" s="36"/>
    </row>
    <row r="46" spans="1:36" x14ac:dyDescent="0.3">
      <c r="A46" s="38"/>
      <c r="L46" s="20"/>
      <c r="V46" s="36"/>
      <c r="W46" s="36"/>
      <c r="Y46" s="36"/>
      <c r="Z46" s="36"/>
      <c r="AA46" s="36"/>
      <c r="AB46" s="36"/>
      <c r="AC46" s="36"/>
      <c r="AD46" s="36"/>
      <c r="AE46" s="36"/>
      <c r="AF46" s="36"/>
      <c r="AG46" s="36"/>
      <c r="AH46" s="36"/>
      <c r="AI46" s="36"/>
      <c r="AJ46" s="36"/>
    </row>
    <row r="47" spans="1:36" x14ac:dyDescent="0.3">
      <c r="A47" s="43"/>
      <c r="B47" s="48"/>
      <c r="C47" s="57"/>
      <c r="L47" s="20"/>
      <c r="V47" s="36"/>
      <c r="W47" s="36"/>
      <c r="Y47" s="36"/>
      <c r="Z47" s="36"/>
      <c r="AA47" s="36"/>
      <c r="AB47" s="36"/>
      <c r="AC47" s="36"/>
      <c r="AD47" s="36"/>
      <c r="AE47" s="36"/>
      <c r="AF47" s="36"/>
      <c r="AG47" s="36"/>
      <c r="AH47" s="36"/>
      <c r="AI47" s="36"/>
      <c r="AJ47" s="36"/>
    </row>
    <row r="48" spans="1:36" ht="15" x14ac:dyDescent="0.35">
      <c r="A48" s="38"/>
      <c r="B48" s="39"/>
      <c r="C48" s="52"/>
      <c r="D48" s="41"/>
      <c r="E48" s="38"/>
      <c r="F48" s="41"/>
      <c r="G48" s="39" t="s">
        <v>50</v>
      </c>
      <c r="H48" s="20" t="str">
        <f>[1]!xln(H49)</f>
        <v>0.33² / ((0.08 + 0.08) × 0.25) × √[4500 × 3000]</v>
      </c>
      <c r="I48" s="38"/>
      <c r="J48" s="38"/>
      <c r="K48" s="38"/>
      <c r="L48" s="20"/>
      <c r="V48" s="36"/>
      <c r="W48" s="36"/>
      <c r="Y48" s="36"/>
      <c r="Z48" s="36"/>
      <c r="AA48" s="36"/>
      <c r="AB48" s="36"/>
      <c r="AC48" s="36"/>
      <c r="AD48" s="36"/>
      <c r="AE48" s="36"/>
      <c r="AF48" s="36"/>
      <c r="AG48" s="36"/>
      <c r="AH48" s="36"/>
      <c r="AI48" s="36"/>
      <c r="AJ48" s="36"/>
    </row>
    <row r="49" spans="1:36" x14ac:dyDescent="0.3">
      <c r="A49" s="38"/>
      <c r="B49" s="38"/>
      <c r="C49" s="38"/>
      <c r="D49" s="38"/>
      <c r="E49" s="38"/>
      <c r="F49" s="38"/>
      <c r="G49" s="94" t="s">
        <v>23</v>
      </c>
      <c r="H49" s="99">
        <f>H21^2/((H16+H17)*H18)*SQRT(H42*H43)</f>
        <v>10003.103737090802</v>
      </c>
      <c r="I49" s="20" t="s">
        <v>42</v>
      </c>
      <c r="J49" s="38"/>
      <c r="K49" s="38"/>
      <c r="L49" s="20"/>
      <c r="V49" s="36"/>
      <c r="W49" s="36"/>
      <c r="Y49" s="36"/>
      <c r="Z49" s="36"/>
      <c r="AA49" s="36"/>
      <c r="AB49" s="36"/>
      <c r="AC49" s="36"/>
      <c r="AD49" s="36"/>
      <c r="AE49" s="36"/>
      <c r="AF49" s="36"/>
      <c r="AG49" s="36"/>
      <c r="AH49" s="36"/>
      <c r="AI49" s="36"/>
      <c r="AJ49" s="36"/>
    </row>
    <row r="50" spans="1:36" x14ac:dyDescent="0.3">
      <c r="A50" s="38"/>
      <c r="B50" s="48"/>
      <c r="C50" s="38"/>
      <c r="D50" s="38"/>
      <c r="E50" s="48"/>
      <c r="F50" s="38"/>
      <c r="G50" s="53"/>
      <c r="H50" s="53"/>
      <c r="I50" s="53"/>
      <c r="J50" s="53"/>
      <c r="K50" s="56"/>
      <c r="L50" s="20"/>
      <c r="V50" s="36"/>
      <c r="W50" s="36"/>
      <c r="Y50" s="36"/>
      <c r="Z50" s="36"/>
      <c r="AA50" s="36"/>
      <c r="AB50" s="36"/>
      <c r="AC50" s="36"/>
      <c r="AD50" s="36"/>
      <c r="AE50" s="36"/>
      <c r="AF50" s="36"/>
      <c r="AG50" s="36"/>
      <c r="AH50" s="36"/>
      <c r="AI50" s="36"/>
      <c r="AJ50" s="36"/>
    </row>
    <row r="51" spans="1:36" x14ac:dyDescent="0.3">
      <c r="A51" s="38"/>
      <c r="B51" s="38"/>
      <c r="C51" s="38"/>
      <c r="D51" s="38"/>
      <c r="E51" s="38"/>
      <c r="F51" s="38"/>
      <c r="G51" s="20" t="s">
        <v>54</v>
      </c>
      <c r="H51" s="38"/>
      <c r="I51" s="38"/>
      <c r="J51" s="38"/>
      <c r="K51" s="38"/>
      <c r="L51" s="20"/>
      <c r="V51" s="36"/>
      <c r="W51" s="36"/>
      <c r="Y51" s="36"/>
      <c r="Z51" s="36"/>
      <c r="AA51" s="36"/>
      <c r="AB51" s="36"/>
      <c r="AC51" s="36"/>
      <c r="AD51" s="36"/>
      <c r="AE51" s="36"/>
      <c r="AF51" s="36"/>
      <c r="AG51" s="36"/>
      <c r="AH51" s="36"/>
      <c r="AI51" s="36"/>
      <c r="AJ51" s="36"/>
    </row>
    <row r="52" spans="1:36" x14ac:dyDescent="0.3">
      <c r="A52" s="38"/>
      <c r="B52" s="38"/>
      <c r="C52" s="38"/>
      <c r="D52" s="38"/>
      <c r="E52" s="38"/>
      <c r="H52" s="47">
        <v>6528</v>
      </c>
      <c r="I52" s="20" t="s">
        <v>42</v>
      </c>
      <c r="L52" s="20"/>
      <c r="V52" s="36"/>
      <c r="W52" s="36"/>
      <c r="Y52" s="36"/>
      <c r="Z52" s="36"/>
      <c r="AA52" s="36"/>
      <c r="AB52" s="36"/>
      <c r="AC52" s="36"/>
      <c r="AD52" s="36"/>
      <c r="AE52" s="36"/>
      <c r="AF52" s="36"/>
      <c r="AG52" s="36"/>
      <c r="AH52" s="36"/>
      <c r="AI52" s="36"/>
      <c r="AJ52" s="36"/>
    </row>
    <row r="53" spans="1:36" x14ac:dyDescent="0.3">
      <c r="A53" s="38"/>
      <c r="B53" s="39"/>
      <c r="C53" s="54"/>
      <c r="D53" s="38"/>
      <c r="E53" s="38"/>
      <c r="F53" s="38"/>
      <c r="G53" s="38"/>
      <c r="H53" s="38"/>
      <c r="I53" s="38"/>
      <c r="J53" s="38"/>
      <c r="K53" s="38"/>
      <c r="L53" s="20"/>
      <c r="V53" s="36"/>
      <c r="W53" s="36"/>
      <c r="Y53" s="36"/>
      <c r="Z53" s="36"/>
      <c r="AA53" s="36"/>
      <c r="AB53" s="36"/>
      <c r="AC53" s="36"/>
      <c r="AD53" s="36"/>
      <c r="AE53" s="36"/>
      <c r="AF53" s="36"/>
      <c r="AG53" s="36"/>
      <c r="AH53" s="36"/>
      <c r="AI53" s="36"/>
      <c r="AJ53" s="36"/>
    </row>
    <row r="54" spans="1:36" x14ac:dyDescent="0.3">
      <c r="A54" s="38"/>
      <c r="B54" s="38"/>
      <c r="C54" s="54"/>
      <c r="D54" s="38"/>
      <c r="E54" s="38"/>
      <c r="F54" s="38"/>
      <c r="G54" s="38"/>
      <c r="H54" s="38"/>
      <c r="I54" s="38"/>
      <c r="J54" s="39" t="str">
        <f>"M.S. = "&amp;[1]!xln(K54)&amp;" ="</f>
        <v>M.S. = 10003 / 6528 - 1 =</v>
      </c>
      <c r="K54" s="100">
        <f>H49/H52-1</f>
        <v>0.53233819502003699</v>
      </c>
      <c r="L54" s="20"/>
      <c r="V54" s="36"/>
      <c r="W54" s="36"/>
      <c r="Y54" s="36"/>
      <c r="Z54" s="36"/>
      <c r="AA54" s="36"/>
      <c r="AB54" s="36"/>
      <c r="AC54" s="36"/>
      <c r="AD54" s="36"/>
      <c r="AE54" s="36"/>
      <c r="AF54" s="36"/>
      <c r="AG54" s="36"/>
      <c r="AH54" s="36"/>
      <c r="AI54" s="36"/>
      <c r="AJ54" s="36"/>
    </row>
    <row r="55" spans="1:36" x14ac:dyDescent="0.3">
      <c r="A55" s="38"/>
      <c r="B55" s="39"/>
      <c r="C55" s="54"/>
      <c r="D55" s="38"/>
      <c r="E55" s="38"/>
      <c r="F55" s="38"/>
      <c r="G55" s="38"/>
      <c r="H55" s="38"/>
      <c r="I55" s="38"/>
      <c r="J55" s="38"/>
      <c r="K55" s="38"/>
      <c r="L55" s="20"/>
      <c r="V55" s="36"/>
      <c r="W55" s="36"/>
      <c r="Y55" s="36"/>
      <c r="Z55" s="36"/>
      <c r="AA55" s="36"/>
      <c r="AB55" s="36"/>
      <c r="AC55" s="36"/>
      <c r="AD55" s="36"/>
      <c r="AE55" s="36"/>
      <c r="AF55" s="36"/>
      <c r="AG55" s="36"/>
      <c r="AH55" s="36"/>
      <c r="AI55" s="36"/>
      <c r="AJ55" s="36"/>
    </row>
    <row r="56" spans="1:36" x14ac:dyDescent="0.3">
      <c r="A56" s="38"/>
      <c r="B56" s="38"/>
      <c r="C56" s="54"/>
      <c r="D56" s="38"/>
      <c r="E56" s="38"/>
      <c r="F56" s="38"/>
      <c r="G56" s="38"/>
      <c r="H56" s="38"/>
      <c r="I56" s="38"/>
      <c r="J56" s="38"/>
      <c r="K56" s="38"/>
      <c r="L56" s="20"/>
      <c r="V56" s="36"/>
      <c r="W56" s="36"/>
      <c r="Y56" s="36"/>
      <c r="Z56" s="36"/>
      <c r="AA56" s="36"/>
      <c r="AB56" s="36"/>
      <c r="AC56" s="36"/>
      <c r="AD56" s="36"/>
      <c r="AE56" s="36"/>
      <c r="AF56" s="36"/>
      <c r="AG56" s="36"/>
      <c r="AH56" s="36"/>
      <c r="AI56" s="36"/>
      <c r="AJ56" s="36"/>
    </row>
    <row r="57" spans="1:36" x14ac:dyDescent="0.3">
      <c r="A57" s="38"/>
      <c r="B57" s="48"/>
      <c r="C57" s="55"/>
      <c r="D57" s="38"/>
      <c r="E57" s="38"/>
      <c r="F57" s="38"/>
      <c r="G57" s="38"/>
      <c r="H57" s="38"/>
      <c r="I57" s="38"/>
      <c r="J57" s="38"/>
      <c r="K57" s="38"/>
      <c r="L57" s="20"/>
      <c r="V57" s="36"/>
      <c r="W57" s="36"/>
      <c r="Y57" s="36"/>
      <c r="Z57" s="36"/>
      <c r="AA57" s="36"/>
      <c r="AB57" s="36"/>
      <c r="AC57" s="36"/>
      <c r="AD57" s="36"/>
      <c r="AE57" s="36"/>
      <c r="AF57" s="36"/>
      <c r="AG57" s="36"/>
      <c r="AH57" s="36"/>
      <c r="AI57" s="36"/>
      <c r="AJ57" s="36"/>
    </row>
    <row r="58" spans="1:36" x14ac:dyDescent="0.3">
      <c r="A58" s="43"/>
      <c r="B58" s="37"/>
      <c r="C58" s="58"/>
      <c r="D58" s="43"/>
      <c r="E58" s="43"/>
      <c r="F58" s="43"/>
      <c r="G58" s="58"/>
      <c r="H58" s="43"/>
      <c r="I58" s="43"/>
      <c r="J58" s="43"/>
      <c r="K58" s="43"/>
      <c r="L58" s="20"/>
      <c r="V58" s="36"/>
      <c r="W58" s="36"/>
      <c r="Y58" s="36"/>
      <c r="Z58" s="36"/>
      <c r="AA58" s="36"/>
      <c r="AB58" s="36"/>
      <c r="AC58" s="36"/>
      <c r="AD58" s="36"/>
      <c r="AE58" s="36"/>
      <c r="AF58" s="36"/>
      <c r="AG58" s="36"/>
      <c r="AH58" s="36"/>
      <c r="AI58" s="36"/>
      <c r="AJ58" s="36"/>
    </row>
    <row r="59" spans="1:36" x14ac:dyDescent="0.3">
      <c r="A59" s="43"/>
      <c r="B59" s="34"/>
      <c r="C59" s="58"/>
      <c r="D59" s="59"/>
      <c r="E59" s="59"/>
      <c r="F59" s="60" t="s">
        <v>24</v>
      </c>
      <c r="G59" s="58"/>
      <c r="H59" s="59"/>
      <c r="I59" s="59"/>
      <c r="J59" s="59"/>
      <c r="K59" s="43"/>
      <c r="V59" s="36"/>
      <c r="W59" s="36"/>
      <c r="Y59" s="36"/>
      <c r="Z59" s="36"/>
      <c r="AA59" s="36"/>
      <c r="AB59" s="36"/>
      <c r="AC59" s="36"/>
      <c r="AD59" s="36"/>
      <c r="AE59" s="36"/>
      <c r="AF59" s="36"/>
      <c r="AG59" s="36"/>
      <c r="AH59" s="36"/>
      <c r="AI59" s="36"/>
      <c r="AJ59" s="36"/>
    </row>
    <row r="60" spans="1:36" x14ac:dyDescent="0.3">
      <c r="A60" s="43"/>
      <c r="B60" s="59"/>
      <c r="C60" s="59"/>
      <c r="D60" s="59"/>
      <c r="E60" s="59"/>
      <c r="F60" s="61" t="s">
        <v>25</v>
      </c>
      <c r="G60" s="59"/>
      <c r="H60" s="59"/>
      <c r="I60" s="59"/>
      <c r="J60" s="59"/>
      <c r="K60" s="43"/>
      <c r="V60" s="36"/>
      <c r="W60" s="36"/>
      <c r="Y60" s="36"/>
      <c r="Z60" s="36"/>
      <c r="AA60" s="36"/>
      <c r="AB60" s="36"/>
      <c r="AC60" s="36"/>
      <c r="AD60" s="36"/>
      <c r="AE60" s="36"/>
      <c r="AF60" s="36"/>
      <c r="AG60" s="36"/>
      <c r="AH60" s="36"/>
      <c r="AI60" s="36"/>
      <c r="AJ60" s="36"/>
    </row>
  </sheetData>
  <phoneticPr fontId="3" type="noConversion"/>
  <hyperlinks>
    <hyperlink ref="F60" r:id="rId1"/>
    <hyperlink ref="B13" r:id="rId2"/>
  </hyperlinks>
  <pageMargins left="0.9055118110236221" right="0.39370078740157483" top="0.51181102362204722" bottom="0.82677165354330717" header="0.51181102362204722" footer="0.51181102362204722"/>
  <pageSetup scale="93" orientation="portrait" r:id="rId3"/>
  <headerFooter alignWithMargins="0"/>
  <rowBreaks count="1" manualBreakCount="1">
    <brk id="7"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Shear Crimping</vt:lpstr>
      <vt:lpstr>'READ ME'!Print_Area</vt:lpstr>
      <vt:lpstr>'Shear Crimping'!Print_Area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2006-06-14T13:19:52Z</cp:lastPrinted>
  <dcterms:created xsi:type="dcterms:W3CDTF">2006-03-30T19:21:26Z</dcterms:created>
  <dcterms:modified xsi:type="dcterms:W3CDTF">2016-04-22T02:46:36Z</dcterms:modified>
  <cp:category>Engineering Spreadsheets; Analysis; AA-SM</cp:category>
  <cp:contentStatus>Released</cp:contentStatus>
</cp:coreProperties>
</file>