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44" i="31" l="1"/>
  <c r="C39" i="31"/>
  <c r="C43" i="31"/>
  <c r="C38" i="31"/>
  <c r="C37" i="31"/>
  <c r="C42" i="31"/>
  <c r="C28" i="31" l="1"/>
  <c r="C23" i="31"/>
  <c r="C22" i="31"/>
  <c r="C21" i="31"/>
  <c r="C26" i="31"/>
  <c r="C27"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<sst xmlns="http://schemas.openxmlformats.org/spreadsheetml/2006/main" count="108" uniqueCount="66">
  <si>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</si>
  <si>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</si>
  <si>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</si>
  <si>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</si>
  <si>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</si>
  <si>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</si>
  <si>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</si>
  <si>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</si>
  <si>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</si>
  <si>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</si>
  <si>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</si>
  <si>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</si>
  <si>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</si>
  <si>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</si>
  <si>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</si>
  <si>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</si>
  <si>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</si>
  <si>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</si>
  <si>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</si>
  <si>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</si>
  <si>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</si>
  <si>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</si>
  <si>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</si>
  <si>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</si>
  <si>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</si>
  <si>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</si>
  <si>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</si>
  <si>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</si>
  <si>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</si>
  <si>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</si>
  <si>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</si>
  <si>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</si>
  <si>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</si>
  <si>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</si>
  <si>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</si>
  <si>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</si>
  <si>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</si>
  <si>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</si>
  <si>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</si>
  <si>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</si>
  <si>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</si>
  <si>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</si>
  <si>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</si>
  <si>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</si>
  <si>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</si>
  <si>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</si>
  <si>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</si>
  <si>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</si>
  <si>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</si>
  <si>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</si>
  <si>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AA-SM-216-001</t>
  </si>
  <si>
    <t>GEOMETRY - CIRCLES</t>
  </si>
  <si>
    <t>r =</t>
  </si>
  <si>
    <t>θ =</t>
  </si>
  <si>
    <t>in</t>
  </si>
  <si>
    <t>deg</t>
  </si>
  <si>
    <t>Area =</t>
  </si>
  <si>
    <t>=</t>
  </si>
  <si>
    <t>in²</t>
  </si>
  <si>
    <t>Circular Segment</t>
  </si>
  <si>
    <t>Circular Sector</t>
  </si>
  <si>
    <r>
      <t>C</t>
    </r>
    <r>
      <rPr>
        <vertAlign val="subscript"/>
        <sz val="10"/>
        <color theme="1"/>
        <rFont val="Calibri"/>
        <family val="2"/>
        <scheme val="minor"/>
      </rPr>
      <t>y</t>
    </r>
    <r>
      <rPr>
        <sz val="10"/>
        <color theme="1"/>
        <rFont val="Calibri"/>
        <family val="2"/>
        <scheme val="minor"/>
      </rPr>
      <t xml:space="preserve"> =</t>
    </r>
  </si>
  <si>
    <t>To display formula values or variables using the xln &amp; xlv functions, you need the XL-Viking add-in.</t>
  </si>
  <si>
    <t>The free version is available here:</t>
  </si>
  <si>
    <t>www.XL-Viking.com</t>
  </si>
  <si>
    <t>Centroid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</si>
</sst>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vertAlign val="subscript"/>
      <sz val="10"/>
      <color theme="1"/>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cellStyleXfs>
  <cellXfs count="132">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1"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166" fontId="15" fillId="0" borderId="0" xfId="0" applyNumberFormat="1" applyFont="1" applyAlignme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2" applyNumberFormat="1" applyFont="1" applyAlignment="1">
      <alignment horizontal="right"/>
    </xf>
    <xf numFmtId="167" fontId="15" fillId="0" borderId="0" xfId="0" applyNumberFormat="1" applyFont="1" applyAlignment="1"/>
    <xf numFmtId="167" fontId="16" fillId="0" borderId="0" xfId="2" applyNumberFormat="1" applyFont="1" applyAlignment="1">
      <alignment horizontal="center"/>
    </xf>
    <xf numFmtId="167" fontId="3" fillId="0" borderId="0" xfId="0" applyNumberFormat="1" applyFont="1"/>
    <xf numFmtId="0" fontId="15" fillId="0" borderId="0" xfId="1" applyFont="1" applyAlignment="1">
      <alignment horizontal="right"/>
    </xf>
    <xf numFmtId="165" fontId="19" fillId="0" borderId="0" xfId="1" applyNumberFormat="1" applyFont="1" applyAlignment="1">
      <alignment horizontal="right"/>
    </xf>
    <xf numFmtId="165" fontId="19" fillId="0" borderId="0" xfId="0" applyNumberFormat="1" applyFont="1" applyAlignment="1">
      <alignment horizontal="right"/>
    </xf>
    <xf numFmtId="2" fontId="15" fillId="0" borderId="0" xfId="2" applyNumberFormat="1" applyFont="1" applyAlignment="1">
      <alignment horizontal="right"/>
    </xf>
    <xf numFmtId="2" fontId="15" fillId="0" borderId="0" xfId="0" applyNumberFormat="1" applyFont="1"/>
    <xf numFmtId="0" fontId="21" fillId="0" borderId="0" xfId="1" applyFont="1" applyAlignment="1">
      <alignment horizontal="centerContinuous"/>
    </xf>
    <xf numFmtId="0" fontId="21" fillId="0" borderId="0" xfId="0" applyFont="1" applyAlignment="1">
      <alignment horizontal="centerContinuous"/>
    </xf>
    <xf numFmtId="0" fontId="22" fillId="0" borderId="0" xfId="0" applyFont="1" applyAlignment="1">
      <alignment horizontal="centerContinuous"/>
    </xf>
    <xf numFmtId="0" fontId="23" fillId="0" borderId="0" xfId="0" applyFont="1" applyBorder="1" applyAlignment="1" applyProtection="1">
      <alignment horizontal="centerContinuous"/>
      <protection locked="0"/>
    </xf>
    <xf numFmtId="0" fontId="21" fillId="0" borderId="0" xfId="0" applyFont="1"/>
    <xf numFmtId="0" fontId="21" fillId="0" borderId="0" xfId="0" applyFont="1" applyBorder="1" applyProtection="1">
      <protection locked="0"/>
    </xf>
    <xf numFmtId="0" fontId="24" fillId="0" borderId="0" xfId="0" applyFont="1" applyBorder="1" applyAlignment="1" applyProtection="1">
      <alignment horizontal="right"/>
      <protection locked="0"/>
    </xf>
    <xf numFmtId="0" fontId="25" fillId="0" borderId="0" xfId="4" applyFont="1" applyBorder="1" applyAlignment="1" applyProtection="1">
      <alignment horizontal="left"/>
      <protection locked="0"/>
    </xf>
    <xf numFmtId="0" fontId="22" fillId="0" borderId="0" xfId="0" applyFont="1"/>
    <xf numFmtId="0" fontId="22" fillId="0" borderId="0" xfId="0" applyFont="1" applyBorder="1" applyProtection="1">
      <protection locked="0"/>
    </xf>
    <xf numFmtId="0" fontId="23" fillId="0" borderId="0" xfId="0" applyFont="1" applyBorder="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5" fillId="0" borderId="0" xfId="1" applyFont="1" applyAlignment="1">
      <alignment horizontal="left"/>
    </xf>
    <xf numFmtId="0" fontId="16" fillId="0" borderId="0" xfId="1" applyFont="1"/>
    <xf numFmtId="0" fontId="5" fillId="0" borderId="0" xfId="1" applyFont="1"/>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577019</xdr:colOff>
      <xdr:row>12</xdr:row>
      <xdr:rowOff>79722</xdr:rowOff>
    </xdr:from>
    <xdr:to>
      <xdr:col>10</xdr:col>
      <xdr:colOff>252646</xdr:colOff>
      <xdr:row>23</xdr:row>
      <xdr:rowOff>152401</xdr:rowOff>
    </xdr:to>
    <xdr:grpSp>
      <xdr:nvGrpSpPr>
        <xdr:cNvPr id="29" name="Group 28">
          <a:extLst>
            <a:ext uri="{FF2B5EF4-FFF2-40B4-BE49-F238E27FC236}">
              <a16:creationId xmlns:a16="http://schemas.microsoft.com/office/drawing/2014/main" id="{00000000-0008-0000-0100-00001D000000}"/>
            </a:ext>
          </a:extLst>
        </xdr:cNvPr>
        <xdr:cNvGrpSpPr/>
      </xdr:nvGrpSpPr>
      <xdr:grpSpPr>
        <a:xfrm>
          <a:off x="4287628" y="2100679"/>
          <a:ext cx="2127279" cy="1903135"/>
          <a:chOff x="2649019" y="2156905"/>
          <a:chExt cx="3053189" cy="2763061"/>
        </a:xfrm>
      </xdr:grpSpPr>
      <xdr:sp macro="" textlink="">
        <xdr:nvSpPr>
          <xdr:cNvPr id="10" name="Chord 9">
            <a:extLst>
              <a:ext uri="{FF2B5EF4-FFF2-40B4-BE49-F238E27FC236}">
                <a16:creationId xmlns:a16="http://schemas.microsoft.com/office/drawing/2014/main" id="{00000000-0008-0000-0100-00000A000000}"/>
              </a:ext>
            </a:extLst>
          </xdr:cNvPr>
          <xdr:cNvSpPr/>
        </xdr:nvSpPr>
        <xdr:spPr bwMode="auto">
          <a:xfrm>
            <a:off x="3249398" y="2776331"/>
            <a:ext cx="1838868" cy="1763218"/>
          </a:xfrm>
          <a:prstGeom prst="chord">
            <a:avLst>
              <a:gd name="adj1" fmla="val 12668145"/>
              <a:gd name="adj2" fmla="val 19733318"/>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Oval 1">
            <a:extLst>
              <a:ext uri="{FF2B5EF4-FFF2-40B4-BE49-F238E27FC236}">
                <a16:creationId xmlns:a16="http://schemas.microsoft.com/office/drawing/2014/main" id="{00000000-0008-0000-0100-000002000000}"/>
              </a:ext>
            </a:extLst>
          </xdr:cNvPr>
          <xdr:cNvSpPr/>
        </xdr:nvSpPr>
        <xdr:spPr bwMode="auto">
          <a:xfrm>
            <a:off x="3243952" y="2769470"/>
            <a:ext cx="1849760" cy="1792919"/>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7" name="Straight Connector 6">
            <a:extLst>
              <a:ext uri="{FF2B5EF4-FFF2-40B4-BE49-F238E27FC236}">
                <a16:creationId xmlns:a16="http://schemas.microsoft.com/office/drawing/2014/main" id="{00000000-0008-0000-0100-000007000000}"/>
              </a:ext>
            </a:extLst>
          </xdr:cNvPr>
          <xdr:cNvCxnSpPr/>
        </xdr:nvCxnSpPr>
        <xdr:spPr bwMode="auto">
          <a:xfrm>
            <a:off x="4168832" y="2411894"/>
            <a:ext cx="0" cy="250807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8" name="Straight Connector 7">
            <a:extLst>
              <a:ext uri="{FF2B5EF4-FFF2-40B4-BE49-F238E27FC236}">
                <a16:creationId xmlns:a16="http://schemas.microsoft.com/office/drawing/2014/main" id="{00000000-0008-0000-0100-000008000000}"/>
              </a:ext>
            </a:extLst>
          </xdr:cNvPr>
          <xdr:cNvCxnSpPr/>
        </xdr:nvCxnSpPr>
        <xdr:spPr bwMode="auto">
          <a:xfrm rot="16200000">
            <a:off x="4168832" y="2372139"/>
            <a:ext cx="0" cy="258758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a:extLst>
              <a:ext uri="{FF2B5EF4-FFF2-40B4-BE49-F238E27FC236}">
                <a16:creationId xmlns:a16="http://schemas.microsoft.com/office/drawing/2014/main" id="{00000000-0008-0000-0100-00000E000000}"/>
              </a:ext>
            </a:extLst>
          </xdr:cNvPr>
          <xdr:cNvCxnSpPr>
            <a:endCxn id="10" idx="1"/>
          </xdr:cNvCxnSpPr>
        </xdr:nvCxnSpPr>
        <xdr:spPr bwMode="auto">
          <a:xfrm flipV="1">
            <a:off x="4169501" y="3193050"/>
            <a:ext cx="782178" cy="47709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Connector 15">
            <a:extLst>
              <a:ext uri="{FF2B5EF4-FFF2-40B4-BE49-F238E27FC236}">
                <a16:creationId xmlns:a16="http://schemas.microsoft.com/office/drawing/2014/main" id="{00000000-0008-0000-0100-000010000000}"/>
              </a:ext>
            </a:extLst>
          </xdr:cNvPr>
          <xdr:cNvCxnSpPr/>
        </xdr:nvCxnSpPr>
        <xdr:spPr bwMode="auto">
          <a:xfrm flipH="1" flipV="1">
            <a:off x="3381279" y="3192224"/>
            <a:ext cx="778494" cy="47792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7" name="Arc 16">
            <a:extLst>
              <a:ext uri="{FF2B5EF4-FFF2-40B4-BE49-F238E27FC236}">
                <a16:creationId xmlns:a16="http://schemas.microsoft.com/office/drawing/2014/main" id="{00000000-0008-0000-0100-000011000000}"/>
              </a:ext>
            </a:extLst>
          </xdr:cNvPr>
          <xdr:cNvSpPr/>
        </xdr:nvSpPr>
        <xdr:spPr bwMode="auto">
          <a:xfrm>
            <a:off x="3965219" y="3465443"/>
            <a:ext cx="415048" cy="409409"/>
          </a:xfrm>
          <a:prstGeom prst="arc">
            <a:avLst>
              <a:gd name="adj1" fmla="val 12657825"/>
              <a:gd name="adj2" fmla="val 19638497"/>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18" name="Oval 17">
            <a:extLst>
              <a:ext uri="{FF2B5EF4-FFF2-40B4-BE49-F238E27FC236}">
                <a16:creationId xmlns:a16="http://schemas.microsoft.com/office/drawing/2014/main" id="{00000000-0008-0000-0100-000012000000}"/>
              </a:ext>
            </a:extLst>
          </xdr:cNvPr>
          <xdr:cNvSpPr/>
        </xdr:nvSpPr>
        <xdr:spPr bwMode="auto">
          <a:xfrm>
            <a:off x="4147446" y="3003857"/>
            <a:ext cx="45922" cy="45720"/>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19" name="Straight Connector 18">
            <a:extLst>
              <a:ext uri="{FF2B5EF4-FFF2-40B4-BE49-F238E27FC236}">
                <a16:creationId xmlns:a16="http://schemas.microsoft.com/office/drawing/2014/main" id="{00000000-0008-0000-0100-000013000000}"/>
              </a:ext>
            </a:extLst>
          </xdr:cNvPr>
          <xdr:cNvCxnSpPr/>
        </xdr:nvCxnSpPr>
        <xdr:spPr bwMode="auto">
          <a:xfrm>
            <a:off x="2875039" y="3022827"/>
            <a:ext cx="124576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bwMode="auto">
          <a:xfrm>
            <a:off x="3004493" y="3026246"/>
            <a:ext cx="0" cy="637355"/>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4047626" y="2156905"/>
            <a:ext cx="2471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Y</a:t>
            </a:r>
          </a:p>
        </xdr:txBody>
      </xdr:sp>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5450985" y="3528505"/>
            <a:ext cx="2512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X</a:t>
            </a:r>
          </a:p>
        </xdr:txBody>
      </xdr:sp>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4486547" y="3356227"/>
            <a:ext cx="2293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r</a:t>
            </a:r>
          </a:p>
        </xdr:txBody>
      </xdr:sp>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2649019" y="3188143"/>
            <a:ext cx="476064" cy="350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C</a:t>
            </a:r>
            <a:r>
              <a:rPr lang="en-US" sz="1000" baseline="-25000"/>
              <a:t>y</a:t>
            </a:r>
          </a:p>
        </xdr:txBody>
      </xdr:sp>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126453" y="2823627"/>
            <a:ext cx="25301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C</a:t>
            </a:r>
          </a:p>
        </xdr:txBody>
      </xdr:sp>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3828145" y="3223706"/>
            <a:ext cx="25301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1000"/>
              <a:t>θ</a:t>
            </a:r>
            <a:endParaRPr lang="en-US" sz="1000"/>
          </a:p>
        </xdr:txBody>
      </xdr:sp>
    </xdr:grpSp>
    <xdr:clientData/>
  </xdr:twoCellAnchor>
  <xdr:twoCellAnchor>
    <xdr:from>
      <xdr:col>6</xdr:col>
      <xdr:colOff>582705</xdr:colOff>
      <xdr:row>31</xdr:row>
      <xdr:rowOff>0</xdr:rowOff>
    </xdr:from>
    <xdr:to>
      <xdr:col>10</xdr:col>
      <xdr:colOff>253654</xdr:colOff>
      <xdr:row>42</xdr:row>
      <xdr:rowOff>66053</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4293314" y="5193196"/>
          <a:ext cx="2122601" cy="1904792"/>
          <a:chOff x="4412974" y="5380383"/>
          <a:chExt cx="2167035" cy="1961113"/>
        </a:xfrm>
      </xdr:grpSpPr>
      <xdr:sp macro="" textlink="">
        <xdr:nvSpPr>
          <xdr:cNvPr id="47" name="Partial Circle 46">
            <a:extLst>
              <a:ext uri="{FF2B5EF4-FFF2-40B4-BE49-F238E27FC236}">
                <a16:creationId xmlns:a16="http://schemas.microsoft.com/office/drawing/2014/main" id="{00000000-0008-0000-0100-00002F000000}"/>
              </a:ext>
            </a:extLst>
          </xdr:cNvPr>
          <xdr:cNvSpPr/>
        </xdr:nvSpPr>
        <xdr:spPr bwMode="auto">
          <a:xfrm>
            <a:off x="4833531" y="5822217"/>
            <a:ext cx="1312187" cy="1266590"/>
          </a:xfrm>
          <a:prstGeom prst="pie">
            <a:avLst>
              <a:gd name="adj1" fmla="val 12322042"/>
              <a:gd name="adj2" fmla="val 19981183"/>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2" name="Oval 31">
            <a:extLst>
              <a:ext uri="{FF2B5EF4-FFF2-40B4-BE49-F238E27FC236}">
                <a16:creationId xmlns:a16="http://schemas.microsoft.com/office/drawing/2014/main" id="{00000000-0008-0000-0100-000020000000}"/>
              </a:ext>
            </a:extLst>
          </xdr:cNvPr>
          <xdr:cNvSpPr/>
        </xdr:nvSpPr>
        <xdr:spPr bwMode="auto">
          <a:xfrm>
            <a:off x="4835234" y="5815158"/>
            <a:ext cx="1312888" cy="1272544"/>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3" name="Straight Connector 32">
            <a:extLst>
              <a:ext uri="{FF2B5EF4-FFF2-40B4-BE49-F238E27FC236}">
                <a16:creationId xmlns:a16="http://schemas.microsoft.com/office/drawing/2014/main" id="{00000000-0008-0000-0100-000021000000}"/>
              </a:ext>
            </a:extLst>
          </xdr:cNvPr>
          <xdr:cNvCxnSpPr/>
        </xdr:nvCxnSpPr>
        <xdr:spPr bwMode="auto">
          <a:xfrm>
            <a:off x="5491678" y="5561364"/>
            <a:ext cx="0" cy="178013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4" name="Straight Connector 33">
            <a:extLst>
              <a:ext uri="{FF2B5EF4-FFF2-40B4-BE49-F238E27FC236}">
                <a16:creationId xmlns:a16="http://schemas.microsoft.com/office/drawing/2014/main" id="{00000000-0008-0000-0100-000022000000}"/>
              </a:ext>
            </a:extLst>
          </xdr:cNvPr>
          <xdr:cNvCxnSpPr/>
        </xdr:nvCxnSpPr>
        <xdr:spPr bwMode="auto">
          <a:xfrm rot="16200000">
            <a:off x="5491678" y="5533148"/>
            <a:ext cx="0" cy="183656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37" name="Arc 36">
            <a:extLst>
              <a:ext uri="{FF2B5EF4-FFF2-40B4-BE49-F238E27FC236}">
                <a16:creationId xmlns:a16="http://schemas.microsoft.com/office/drawing/2014/main" id="{00000000-0008-0000-0100-000025000000}"/>
              </a:ext>
            </a:extLst>
          </xdr:cNvPr>
          <xdr:cNvSpPr/>
        </xdr:nvSpPr>
        <xdr:spPr bwMode="auto">
          <a:xfrm>
            <a:off x="5347162" y="6309132"/>
            <a:ext cx="294585" cy="290583"/>
          </a:xfrm>
          <a:prstGeom prst="arc">
            <a:avLst>
              <a:gd name="adj1" fmla="val 12267865"/>
              <a:gd name="adj2" fmla="val 1991886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8" name="Oval 37">
            <a:extLst>
              <a:ext uri="{FF2B5EF4-FFF2-40B4-BE49-F238E27FC236}">
                <a16:creationId xmlns:a16="http://schemas.microsoft.com/office/drawing/2014/main" id="{00000000-0008-0000-0100-000026000000}"/>
              </a:ext>
            </a:extLst>
          </xdr:cNvPr>
          <xdr:cNvSpPr/>
        </xdr:nvSpPr>
        <xdr:spPr bwMode="auto">
          <a:xfrm>
            <a:off x="5476499" y="6078883"/>
            <a:ext cx="32594" cy="32450"/>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9" name="Straight Connector 38">
            <a:extLst>
              <a:ext uri="{FF2B5EF4-FFF2-40B4-BE49-F238E27FC236}">
                <a16:creationId xmlns:a16="http://schemas.microsoft.com/office/drawing/2014/main" id="{00000000-0008-0000-0100-000027000000}"/>
              </a:ext>
            </a:extLst>
          </xdr:cNvPr>
          <xdr:cNvCxnSpPr/>
        </xdr:nvCxnSpPr>
        <xdr:spPr bwMode="auto">
          <a:xfrm>
            <a:off x="4573394" y="6095297"/>
            <a:ext cx="88419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0" name="Straight Arrow Connector 39">
            <a:extLst>
              <a:ext uri="{FF2B5EF4-FFF2-40B4-BE49-F238E27FC236}">
                <a16:creationId xmlns:a16="http://schemas.microsoft.com/office/drawing/2014/main" id="{00000000-0008-0000-0100-000028000000}"/>
              </a:ext>
            </a:extLst>
          </xdr:cNvPr>
          <xdr:cNvCxnSpPr/>
        </xdr:nvCxnSpPr>
        <xdr:spPr bwMode="auto">
          <a:xfrm>
            <a:off x="4665276" y="6094405"/>
            <a:ext cx="0" cy="355372"/>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5405651" y="5380383"/>
            <a:ext cx="175442" cy="176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Y</a:t>
            </a:r>
          </a:p>
        </xdr:txBody>
      </xdr:sp>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6401701" y="6353891"/>
            <a:ext cx="178308" cy="176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X</a:t>
            </a:r>
          </a:p>
        </xdr:txBody>
      </xdr:sp>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5717180" y="6231615"/>
            <a:ext cx="162789" cy="176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r</a:t>
            </a:r>
          </a:p>
        </xdr:txBody>
      </xdr:sp>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4412974" y="6112316"/>
            <a:ext cx="33789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a:t>
            </a:r>
            <a:r>
              <a:rPr lang="en-US" sz="1000" baseline="-25000"/>
              <a:t>y</a:t>
            </a:r>
          </a:p>
        </xdr:txBody>
      </xdr:sp>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5452469" y="5980467"/>
            <a:ext cx="179582" cy="176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C</a:t>
            </a:r>
          </a:p>
        </xdr:txBody>
      </xdr:sp>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5249872" y="6137557"/>
            <a:ext cx="179582" cy="176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l-GR" sz="1000"/>
              <a:t>θ</a:t>
            </a:r>
            <a:endParaRPr lang="en-US" sz="1000"/>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24</v>
      </c>
      <c r="C4" s="4"/>
      <c r="D4" s="1"/>
      <c r="E4" s="1"/>
      <c r="F4" s="2" t="s">
        <v>25</v>
      </c>
      <c r="G4" s="3" t="s">
        <v>26</v>
      </c>
      <c r="H4" s="1"/>
      <c r="I4" s="1"/>
      <c r="J4" s="1"/>
      <c r="K4" s="1"/>
      <c r="M4" s="61"/>
      <c r="N4" s="61"/>
      <c r="O4" s="61"/>
      <c r="P4" s="61"/>
      <c r="Q4" s="65"/>
      <c r="R4" s="66"/>
      <c r="S4" s="66"/>
      <c r="T4" s="62"/>
      <c r="U4" s="62"/>
      <c r="V4" s="62"/>
      <c r="W4" s="63"/>
      <c r="X4" s="64"/>
      <c r="Y4" s="62"/>
    </row>
    <row r="5" spans="1:25" s="5" customFormat="1" ht="12.75" x14ac:dyDescent="0.2">
      <c r="A5" s="1"/>
      <c r="B5" s="2" t="s">
        <v>27</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31</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6" t="s">
        <v>37</v>
      </c>
      <c r="C16" s="126"/>
      <c r="D16" s="126"/>
      <c r="E16" s="126"/>
      <c r="F16" s="126"/>
      <c r="G16" s="126"/>
      <c r="H16" s="126"/>
      <c r="I16" s="126"/>
      <c r="J16" s="126"/>
      <c r="M16" s="65"/>
      <c r="N16" s="65"/>
      <c r="O16" s="65"/>
      <c r="P16" s="65"/>
      <c r="Q16" s="65"/>
      <c r="R16" s="66"/>
      <c r="S16" s="66"/>
      <c r="T16" s="62"/>
      <c r="U16" s="62"/>
      <c r="V16" s="62"/>
      <c r="W16" s="62"/>
      <c r="X16" s="62"/>
      <c r="Y16" s="62"/>
    </row>
    <row r="17" spans="1:25" s="5" customFormat="1" ht="12.75" x14ac:dyDescent="0.2">
      <c r="B17" s="126"/>
      <c r="C17" s="126"/>
      <c r="D17" s="126"/>
      <c r="E17" s="126"/>
      <c r="F17" s="126"/>
      <c r="G17" s="126"/>
      <c r="H17" s="126"/>
      <c r="I17" s="126"/>
      <c r="J17" s="126"/>
      <c r="M17" s="65"/>
      <c r="N17" s="65"/>
      <c r="O17" s="65"/>
      <c r="P17" s="65"/>
      <c r="Q17" s="65"/>
      <c r="R17" s="66"/>
      <c r="S17" s="66"/>
      <c r="T17" s="62"/>
      <c r="U17" s="62"/>
      <c r="V17" s="62"/>
      <c r="W17" s="62"/>
      <c r="X17" s="62"/>
      <c r="Y17" s="62"/>
    </row>
    <row r="18" spans="1:25" s="5" customFormat="1" ht="12.75" x14ac:dyDescent="0.2">
      <c r="B18" s="126"/>
      <c r="C18" s="126"/>
      <c r="D18" s="126"/>
      <c r="E18" s="126"/>
      <c r="F18" s="126"/>
      <c r="G18" s="126"/>
      <c r="H18" s="126"/>
      <c r="I18" s="126"/>
      <c r="J18" s="126"/>
      <c r="M18" s="65"/>
      <c r="N18" s="65"/>
      <c r="O18" s="65"/>
      <c r="P18" s="65"/>
      <c r="Q18" s="65"/>
      <c r="R18" s="66"/>
      <c r="S18" s="66"/>
      <c r="T18" s="62"/>
      <c r="U18" s="62"/>
      <c r="V18" s="62"/>
      <c r="W18" s="62"/>
      <c r="X18" s="62"/>
      <c r="Y18" s="62"/>
    </row>
    <row r="19" spans="1:25" s="5" customFormat="1" ht="12.75" x14ac:dyDescent="0.2">
      <c r="B19" s="126"/>
      <c r="C19" s="126"/>
      <c r="D19" s="126"/>
      <c r="E19" s="126"/>
      <c r="F19" s="126"/>
      <c r="G19" s="126"/>
      <c r="H19" s="126"/>
      <c r="I19" s="126"/>
      <c r="J19" s="126"/>
      <c r="M19" s="65"/>
      <c r="N19" s="65"/>
      <c r="O19" s="65"/>
      <c r="P19" s="65"/>
      <c r="Q19" s="65"/>
      <c r="R19" s="66"/>
      <c r="S19" s="66"/>
      <c r="T19" s="62"/>
      <c r="U19" s="62"/>
      <c r="V19" s="62"/>
      <c r="W19" s="62"/>
      <c r="X19" s="62"/>
      <c r="Y19" s="62"/>
    </row>
    <row r="20" spans="1:25" s="5" customFormat="1" ht="12.75" customHeight="1" x14ac:dyDescent="0.2">
      <c r="A20" s="23"/>
      <c r="B20" s="24" t="s">
        <v>35</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6" t="s">
        <v>38</v>
      </c>
      <c r="C22" s="126"/>
      <c r="D22" s="126"/>
      <c r="E22" s="126"/>
      <c r="F22" s="126"/>
      <c r="G22" s="126"/>
      <c r="H22" s="126"/>
      <c r="I22" s="126"/>
      <c r="J22" s="126"/>
      <c r="K22" s="23"/>
      <c r="M22" s="65"/>
      <c r="N22" s="65"/>
      <c r="O22" s="65"/>
      <c r="P22" s="65"/>
      <c r="Q22" s="65"/>
      <c r="R22" s="66"/>
      <c r="S22" s="66"/>
      <c r="T22" s="62"/>
      <c r="U22" s="62"/>
      <c r="V22" s="62"/>
      <c r="W22" s="62"/>
      <c r="X22" s="62"/>
      <c r="Y22" s="62"/>
    </row>
    <row r="23" spans="1:25" s="5" customFormat="1" ht="12.75" x14ac:dyDescent="0.2">
      <c r="A23" s="23"/>
      <c r="B23" s="126"/>
      <c r="C23" s="126"/>
      <c r="D23" s="126"/>
      <c r="E23" s="126"/>
      <c r="F23" s="126"/>
      <c r="G23" s="126"/>
      <c r="H23" s="126"/>
      <c r="I23" s="126"/>
      <c r="J23" s="126"/>
      <c r="K23" s="23"/>
      <c r="M23" s="65"/>
      <c r="N23" s="65"/>
      <c r="O23" s="65"/>
      <c r="P23" s="65"/>
      <c r="Q23" s="65"/>
      <c r="R23" s="66"/>
      <c r="S23" s="69"/>
      <c r="T23" s="62"/>
      <c r="U23" s="62"/>
      <c r="V23" s="62"/>
      <c r="W23" s="62"/>
      <c r="X23" s="62"/>
      <c r="Y23" s="62"/>
    </row>
    <row r="24" spans="1:25" s="5" customFormat="1" ht="12.75" x14ac:dyDescent="0.2">
      <c r="A24" s="23"/>
      <c r="B24" s="126"/>
      <c r="C24" s="126"/>
      <c r="D24" s="126"/>
      <c r="E24" s="126"/>
      <c r="F24" s="126"/>
      <c r="G24" s="126"/>
      <c r="H24" s="126"/>
      <c r="I24" s="126"/>
      <c r="J24" s="126"/>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6" t="s">
        <v>49</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6" t="s">
        <v>39</v>
      </c>
      <c r="C26" s="126"/>
      <c r="D26" s="126"/>
      <c r="E26" s="126"/>
      <c r="F26" s="126"/>
      <c r="G26" s="126"/>
      <c r="H26" s="126"/>
      <c r="I26" s="126"/>
      <c r="J26" s="126"/>
      <c r="K26" s="23"/>
      <c r="M26" s="65"/>
      <c r="N26" s="65"/>
      <c r="O26" s="65"/>
      <c r="P26" s="65"/>
      <c r="Q26" s="65"/>
      <c r="R26" s="66"/>
      <c r="S26" s="66"/>
      <c r="T26" s="62"/>
      <c r="U26" s="62"/>
      <c r="V26" s="62"/>
      <c r="W26" s="62"/>
      <c r="X26" s="62"/>
      <c r="Y26" s="62"/>
    </row>
    <row r="27" spans="1:25" s="5" customFormat="1" ht="12.75" x14ac:dyDescent="0.2">
      <c r="A27" s="23"/>
      <c r="B27" s="126"/>
      <c r="C27" s="126"/>
      <c r="D27" s="126"/>
      <c r="E27" s="126"/>
      <c r="F27" s="126"/>
      <c r="G27" s="126"/>
      <c r="H27" s="126"/>
      <c r="I27" s="126"/>
      <c r="J27" s="126"/>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6" t="s">
        <v>40</v>
      </c>
      <c r="C29" s="126"/>
      <c r="D29" s="126"/>
      <c r="E29" s="126"/>
      <c r="F29" s="126"/>
      <c r="G29" s="126"/>
      <c r="H29" s="126"/>
      <c r="I29" s="126"/>
      <c r="J29" s="126"/>
      <c r="K29" s="23"/>
      <c r="M29" s="65"/>
      <c r="N29" s="65"/>
      <c r="O29" s="65"/>
      <c r="P29" s="65"/>
      <c r="Q29" s="65"/>
      <c r="R29" s="66"/>
      <c r="S29" s="66"/>
      <c r="T29" s="62"/>
      <c r="U29" s="62"/>
      <c r="V29" s="62"/>
      <c r="W29" s="62"/>
      <c r="X29" s="62"/>
      <c r="Y29" s="62"/>
    </row>
    <row r="30" spans="1:25" s="5" customFormat="1" ht="12.75" x14ac:dyDescent="0.2">
      <c r="A30" s="23"/>
      <c r="B30" s="126"/>
      <c r="C30" s="126"/>
      <c r="D30" s="126"/>
      <c r="E30" s="126"/>
      <c r="F30" s="126"/>
      <c r="G30" s="126"/>
      <c r="H30" s="126"/>
      <c r="I30" s="126"/>
      <c r="J30" s="126"/>
      <c r="K30" s="23"/>
      <c r="M30" s="65"/>
      <c r="N30" s="65"/>
      <c r="O30" s="65"/>
      <c r="P30" s="65"/>
      <c r="Q30" s="65"/>
      <c r="R30" s="66"/>
      <c r="S30" s="66"/>
      <c r="T30" s="62"/>
      <c r="U30" s="62"/>
      <c r="V30" s="62"/>
      <c r="W30" s="62"/>
      <c r="X30" s="62"/>
      <c r="Y30" s="62"/>
    </row>
    <row r="31" spans="1:25" s="5" customFormat="1" ht="12.75" customHeight="1" x14ac:dyDescent="0.2">
      <c r="A31" s="23"/>
      <c r="B31" s="126"/>
      <c r="C31" s="126"/>
      <c r="D31" s="126"/>
      <c r="E31" s="126"/>
      <c r="F31" s="126"/>
      <c r="G31" s="126"/>
      <c r="H31" s="126"/>
      <c r="I31" s="126"/>
      <c r="J31" s="126"/>
      <c r="K31" s="23"/>
      <c r="M31" s="65"/>
      <c r="N31" s="65"/>
      <c r="O31" s="65"/>
      <c r="P31" s="65"/>
      <c r="Q31" s="65"/>
      <c r="R31" s="66"/>
      <c r="S31" s="66"/>
      <c r="T31" s="62"/>
      <c r="U31" s="62"/>
      <c r="V31" s="62"/>
      <c r="W31" s="62"/>
      <c r="X31" s="62"/>
      <c r="Y31" s="62"/>
    </row>
    <row r="32" spans="1:25" s="5" customFormat="1" ht="12.75" x14ac:dyDescent="0.2">
      <c r="A32" s="23"/>
      <c r="B32" s="126"/>
      <c r="C32" s="126"/>
      <c r="D32" s="126"/>
      <c r="E32" s="126"/>
      <c r="F32" s="126"/>
      <c r="G32" s="126"/>
      <c r="H32" s="126"/>
      <c r="I32" s="126"/>
      <c r="J32" s="126"/>
      <c r="K32" s="23"/>
      <c r="M32" s="65"/>
      <c r="N32" s="65"/>
      <c r="O32" s="65"/>
      <c r="P32" s="65"/>
      <c r="Q32" s="65"/>
      <c r="R32" s="66"/>
      <c r="S32" s="66"/>
      <c r="T32" s="62"/>
      <c r="U32" s="62"/>
      <c r="V32" s="62"/>
      <c r="W32" s="62"/>
      <c r="X32" s="62"/>
      <c r="Y32" s="62"/>
    </row>
    <row r="33" spans="1:25" s="5" customFormat="1" ht="12.75" customHeight="1" x14ac:dyDescent="0.2">
      <c r="A33" s="23"/>
      <c r="B33" s="126"/>
      <c r="C33" s="126"/>
      <c r="D33" s="126"/>
      <c r="E33" s="126"/>
      <c r="F33" s="126"/>
      <c r="G33" s="126"/>
      <c r="H33" s="126"/>
      <c r="I33" s="126"/>
      <c r="J33" s="126"/>
      <c r="K33" s="23"/>
      <c r="M33" s="65"/>
      <c r="N33" s="65"/>
      <c r="O33" s="65"/>
      <c r="P33" s="65"/>
      <c r="Q33" s="65"/>
      <c r="R33" s="66"/>
      <c r="S33" s="66"/>
      <c r="T33" s="62"/>
      <c r="U33" s="62"/>
      <c r="V33" s="62"/>
      <c r="W33" s="62"/>
      <c r="X33" s="62"/>
      <c r="Y33" s="62"/>
    </row>
    <row r="34" spans="1:25" s="5" customFormat="1" ht="12.75" x14ac:dyDescent="0.2">
      <c r="A34" s="23"/>
      <c r="B34" s="71"/>
      <c r="C34" s="71"/>
      <c r="D34" s="128" t="s">
        <v>32</v>
      </c>
      <c r="E34" s="128"/>
      <c r="F34" s="128"/>
      <c r="G34" s="128"/>
      <c r="H34" s="128"/>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33</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6" t="s">
        <v>41</v>
      </c>
      <c r="C38" s="126"/>
      <c r="D38" s="126"/>
      <c r="E38" s="126"/>
      <c r="F38" s="126"/>
      <c r="G38" s="126"/>
      <c r="H38" s="126"/>
      <c r="I38" s="126"/>
      <c r="J38" s="126"/>
      <c r="K38" s="23"/>
      <c r="M38" s="65"/>
      <c r="N38" s="65"/>
      <c r="O38" s="65"/>
      <c r="P38" s="65"/>
      <c r="Q38" s="65"/>
      <c r="R38" s="66"/>
      <c r="S38" s="66"/>
      <c r="T38" s="62"/>
      <c r="U38" s="62"/>
      <c r="V38" s="62"/>
      <c r="W38" s="62"/>
      <c r="X38" s="62"/>
      <c r="Y38" s="62"/>
    </row>
    <row r="39" spans="1:25" s="5" customFormat="1" ht="12.75" x14ac:dyDescent="0.2">
      <c r="A39" s="23"/>
      <c r="B39" s="126"/>
      <c r="C39" s="126"/>
      <c r="D39" s="126"/>
      <c r="E39" s="126"/>
      <c r="F39" s="126"/>
      <c r="G39" s="126"/>
      <c r="H39" s="126"/>
      <c r="I39" s="126"/>
      <c r="J39" s="126"/>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6" t="s">
        <v>42</v>
      </c>
      <c r="C41" s="126"/>
      <c r="D41" s="126"/>
      <c r="E41" s="126"/>
      <c r="F41" s="126"/>
      <c r="G41" s="126"/>
      <c r="H41" s="126"/>
      <c r="I41" s="126"/>
      <c r="J41" s="126"/>
      <c r="K41" s="23"/>
      <c r="M41" s="65"/>
      <c r="N41" s="65"/>
      <c r="O41" s="65"/>
      <c r="P41" s="65"/>
      <c r="Q41" s="65"/>
      <c r="R41" s="66"/>
      <c r="S41" s="66"/>
      <c r="T41" s="62"/>
      <c r="U41" s="62"/>
      <c r="V41" s="62"/>
      <c r="W41" s="62"/>
      <c r="X41" s="62"/>
      <c r="Y41" s="62"/>
    </row>
    <row r="42" spans="1:25" s="5" customFormat="1" ht="12.75" x14ac:dyDescent="0.2">
      <c r="A42" s="23"/>
      <c r="B42" s="126"/>
      <c r="C42" s="126"/>
      <c r="D42" s="126"/>
      <c r="E42" s="126"/>
      <c r="F42" s="126"/>
      <c r="G42" s="126"/>
      <c r="H42" s="126"/>
      <c r="I42" s="126"/>
      <c r="J42" s="126"/>
      <c r="K42" s="23"/>
      <c r="M42" s="65"/>
      <c r="N42" s="65"/>
      <c r="O42" s="65"/>
      <c r="P42" s="65"/>
      <c r="Q42" s="65"/>
      <c r="R42" s="66"/>
      <c r="S42" s="66"/>
      <c r="T42" s="62"/>
      <c r="U42" s="62"/>
      <c r="V42" s="62"/>
      <c r="W42" s="62"/>
      <c r="X42" s="62"/>
      <c r="Y42" s="62"/>
    </row>
    <row r="43" spans="1:25" s="5" customFormat="1" ht="12.75" x14ac:dyDescent="0.2">
      <c r="A43" s="23"/>
      <c r="B43" s="126"/>
      <c r="C43" s="126"/>
      <c r="D43" s="126"/>
      <c r="E43" s="126"/>
      <c r="F43" s="126"/>
      <c r="G43" s="126"/>
      <c r="H43" s="126"/>
      <c r="I43" s="126"/>
      <c r="J43" s="126"/>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6" t="s">
        <v>36</v>
      </c>
      <c r="C45" s="126"/>
      <c r="D45" s="126"/>
      <c r="E45" s="126"/>
      <c r="F45" s="126"/>
      <c r="G45" s="126"/>
      <c r="H45" s="126"/>
      <c r="I45" s="126"/>
      <c r="J45" s="126"/>
      <c r="K45" s="23"/>
      <c r="M45" s="65"/>
      <c r="N45" s="65"/>
      <c r="O45" s="65"/>
      <c r="P45" s="65"/>
      <c r="Q45" s="65"/>
      <c r="R45" s="66"/>
      <c r="S45" s="66"/>
      <c r="T45" s="62"/>
      <c r="U45" s="62"/>
      <c r="V45" s="62"/>
      <c r="W45" s="62"/>
      <c r="X45" s="62"/>
      <c r="Y45" s="62"/>
    </row>
    <row r="46" spans="1:25" s="5" customFormat="1" ht="12.75" x14ac:dyDescent="0.2">
      <c r="A46" s="23"/>
      <c r="B46" s="126"/>
      <c r="C46" s="126"/>
      <c r="D46" s="126"/>
      <c r="E46" s="126"/>
      <c r="F46" s="126"/>
      <c r="G46" s="126"/>
      <c r="H46" s="126"/>
      <c r="I46" s="126"/>
      <c r="J46" s="126"/>
      <c r="K46" s="23"/>
      <c r="M46" s="65"/>
      <c r="N46" s="65"/>
      <c r="O46" s="65"/>
      <c r="P46" s="65"/>
      <c r="Q46" s="65"/>
      <c r="R46" s="66"/>
      <c r="S46" s="66"/>
      <c r="T46" s="62"/>
      <c r="U46" s="62"/>
      <c r="V46" s="62"/>
      <c r="W46" s="62"/>
      <c r="X46" s="62"/>
      <c r="Y46" s="62"/>
    </row>
    <row r="47" spans="1:25" s="5" customFormat="1" ht="12.75" x14ac:dyDescent="0.2">
      <c r="A47" s="23"/>
      <c r="B47" s="126"/>
      <c r="C47" s="126"/>
      <c r="D47" s="126"/>
      <c r="E47" s="126"/>
      <c r="F47" s="126"/>
      <c r="G47" s="126"/>
      <c r="H47" s="126"/>
      <c r="I47" s="126"/>
      <c r="J47" s="126"/>
      <c r="K47" s="23"/>
      <c r="M47" s="65"/>
      <c r="N47" s="65"/>
      <c r="O47" s="65"/>
      <c r="P47" s="65"/>
      <c r="Q47" s="65"/>
      <c r="R47" s="66"/>
      <c r="S47" s="66"/>
      <c r="T47" s="62"/>
      <c r="U47" s="62"/>
      <c r="V47" s="62"/>
      <c r="W47" s="62"/>
      <c r="X47" s="62"/>
      <c r="Y47" s="62"/>
    </row>
    <row r="48" spans="1:25" s="5" customFormat="1" ht="12.75" customHeight="1" x14ac:dyDescent="0.2">
      <c r="A48" s="23"/>
      <c r="B48" s="126"/>
      <c r="C48" s="126"/>
      <c r="D48" s="126"/>
      <c r="E48" s="126"/>
      <c r="F48" s="126"/>
      <c r="G48" s="126"/>
      <c r="H48" s="126"/>
      <c r="I48" s="126"/>
      <c r="J48" s="126"/>
      <c r="K48" s="23"/>
      <c r="M48" s="65"/>
      <c r="N48" s="65"/>
      <c r="O48" s="65"/>
      <c r="P48" s="65"/>
      <c r="Q48" s="65"/>
      <c r="R48" s="66"/>
      <c r="S48" s="66"/>
      <c r="T48" s="62"/>
      <c r="U48" s="62"/>
      <c r="V48" s="62"/>
      <c r="W48" s="62"/>
      <c r="X48" s="62"/>
      <c r="Y48" s="62"/>
    </row>
    <row r="49" spans="1:25" s="5" customFormat="1" ht="12.75" x14ac:dyDescent="0.2">
      <c r="A49" s="23"/>
      <c r="B49" s="23" t="s">
        <v>43</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6" t="s">
        <v>48</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44</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7" t="s">
        <v>45</v>
      </c>
      <c r="C54" s="127"/>
      <c r="D54" s="127"/>
      <c r="E54" s="127"/>
      <c r="F54" s="127"/>
      <c r="G54" s="127"/>
      <c r="H54" s="127"/>
      <c r="I54" s="127"/>
      <c r="J54" s="127"/>
      <c r="K54" s="23"/>
      <c r="M54" s="65"/>
      <c r="N54" s="65"/>
      <c r="O54" s="65"/>
      <c r="P54" s="65"/>
      <c r="Q54" s="65"/>
      <c r="R54" s="66"/>
      <c r="S54" s="66"/>
      <c r="T54" s="62"/>
      <c r="U54" s="62"/>
      <c r="V54" s="62"/>
      <c r="W54" s="62"/>
      <c r="X54" s="62"/>
      <c r="Y54" s="62"/>
    </row>
    <row r="55" spans="1:25" s="5" customFormat="1" ht="12.75" x14ac:dyDescent="0.2">
      <c r="A55" s="23"/>
      <c r="B55" s="127"/>
      <c r="C55" s="127"/>
      <c r="D55" s="127"/>
      <c r="E55" s="127"/>
      <c r="F55" s="127"/>
      <c r="G55" s="127"/>
      <c r="H55" s="127"/>
      <c r="I55" s="127"/>
      <c r="J55" s="127"/>
      <c r="K55" s="23"/>
      <c r="M55" s="65"/>
      <c r="N55" s="65"/>
      <c r="O55" s="65"/>
      <c r="P55" s="65"/>
      <c r="Q55" s="65"/>
      <c r="R55" s="66"/>
      <c r="S55" s="66"/>
      <c r="T55" s="62"/>
      <c r="U55" s="62"/>
      <c r="V55" s="62"/>
      <c r="W55" s="62"/>
      <c r="X55" s="62"/>
      <c r="Y55" s="62"/>
    </row>
    <row r="56" spans="1:25" s="5" customFormat="1" ht="12.75" x14ac:dyDescent="0.2">
      <c r="A56" s="23"/>
      <c r="B56" s="127"/>
      <c r="C56" s="127"/>
      <c r="D56" s="127"/>
      <c r="E56" s="127"/>
      <c r="F56" s="127"/>
      <c r="G56" s="127"/>
      <c r="H56" s="127"/>
      <c r="I56" s="127"/>
      <c r="J56" s="127"/>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7"/>
      <c r="P59" s="65"/>
      <c r="Q59" s="65"/>
      <c r="R59" s="66"/>
      <c r="S59" s="66"/>
      <c r="T59" s="62"/>
      <c r="U59" s="62"/>
      <c r="V59" s="62"/>
      <c r="W59" s="62"/>
      <c r="X59" s="62"/>
      <c r="Y59" s="62"/>
    </row>
    <row r="60" spans="1:25" s="5" customFormat="1" ht="12.75" x14ac:dyDescent="0.2">
      <c r="A60" s="23"/>
      <c r="B60" s="23" t="s">
        <v>46</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6" t="s">
        <v>47</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topLeftCell="A3" zoomScale="115" zoomScaleNormal="100" zoomScaleSheetLayoutView="115" workbookViewId="0">
      <selection activeCell="K29" sqref="K29"/>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2.75" x14ac:dyDescent="0.2">
      <c r="A4" s="1"/>
      <c r="B4" s="2" t="s">
        <v>24</v>
      </c>
      <c r="C4" s="4"/>
      <c r="D4" s="1"/>
      <c r="E4" s="1"/>
      <c r="F4" s="2" t="s">
        <v>25</v>
      </c>
      <c r="G4" s="3" t="s">
        <v>51</v>
      </c>
      <c r="H4" s="1"/>
      <c r="I4" s="1"/>
      <c r="J4" s="1"/>
      <c r="K4" s="1"/>
      <c r="M4" s="9"/>
      <c r="N4" s="9"/>
      <c r="O4" s="9"/>
      <c r="P4" s="9"/>
      <c r="Q4" s="11"/>
      <c r="R4" s="12"/>
      <c r="S4" s="36"/>
      <c r="T4" s="35"/>
      <c r="W4" s="7" t="s">
        <v>23</v>
      </c>
      <c r="X4" s="8">
        <f>SUM(P:P)</f>
        <v>0</v>
      </c>
    </row>
    <row r="5" spans="1:35" s="5" customFormat="1" ht="12.75" x14ac:dyDescent="0.2">
      <c r="A5" s="1"/>
      <c r="B5" s="2" t="s">
        <v>27</v>
      </c>
      <c r="C5" s="4" t="s">
        <v>34</v>
      </c>
      <c r="D5" s="1"/>
      <c r="E5" s="2"/>
      <c r="F5" s="1"/>
      <c r="G5" s="1"/>
      <c r="H5" s="1"/>
      <c r="I5" s="1"/>
      <c r="J5" s="1"/>
      <c r="K5" s="1"/>
      <c r="M5" s="9"/>
      <c r="N5" s="9"/>
      <c r="O5" s="9"/>
      <c r="P5" s="9"/>
      <c r="Q5" s="11"/>
      <c r="R5" s="12"/>
      <c r="S5" s="36"/>
      <c r="T5" s="35"/>
      <c r="W5" s="7" t="s">
        <v>23</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28</v>
      </c>
      <c r="X6" s="8">
        <f>SUM(R:R)</f>
        <v>0</v>
      </c>
    </row>
    <row r="7" spans="1:35" s="5" customFormat="1" ht="12.75" x14ac:dyDescent="0.2">
      <c r="A7" s="1"/>
      <c r="B7" s="1"/>
      <c r="C7" s="1"/>
      <c r="D7" s="1"/>
      <c r="E7" s="1"/>
      <c r="F7" s="1"/>
      <c r="G7" s="1"/>
      <c r="H7" s="1"/>
      <c r="I7" s="1"/>
      <c r="J7" s="1"/>
      <c r="K7" s="1"/>
      <c r="M7" s="9"/>
      <c r="N7" s="9"/>
      <c r="O7" s="9"/>
      <c r="P7" s="9"/>
      <c r="Q7" s="11"/>
      <c r="R7" s="12"/>
      <c r="S7" s="36"/>
      <c r="T7" s="35"/>
      <c r="W7" s="7" t="s">
        <v>29</v>
      </c>
      <c r="X7" s="8">
        <f>SUM(S:S)</f>
        <v>0</v>
      </c>
    </row>
    <row r="8" spans="1:35" s="5" customFormat="1" ht="12.75" x14ac:dyDescent="0.2">
      <c r="A8" s="14"/>
      <c r="E8" s="7" t="s">
        <v>1</v>
      </c>
      <c r="F8" s="8" t="str">
        <f>$C$1</f>
        <v>R. Abbott</v>
      </c>
      <c r="H8" s="15"/>
      <c r="I8" s="7" t="s">
        <v>8</v>
      </c>
      <c r="J8" s="16" t="str">
        <f>$G$2</f>
        <v>AA-SM-216-001</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30</v>
      </c>
      <c r="F11" s="15" t="str">
        <f>$C$5</f>
        <v>STANDARD SPREADSHEET METHOD</v>
      </c>
      <c r="I11" s="19"/>
      <c r="J11" s="8"/>
      <c r="M11" s="9"/>
      <c r="N11" s="9"/>
      <c r="O11" s="9"/>
      <c r="P11" s="9"/>
      <c r="Q11" s="9"/>
      <c r="R11" s="9"/>
      <c r="S11" s="34"/>
      <c r="T11" s="35"/>
    </row>
    <row r="12" spans="1:35" s="28" customFormat="1" x14ac:dyDescent="0.25">
      <c r="A12" s="72"/>
      <c r="B12" s="21" t="str">
        <f>$G$4</f>
        <v>GEOMETRY - CIRCLES</v>
      </c>
      <c r="C12" s="73"/>
      <c r="D12" s="73"/>
      <c r="E12" s="74"/>
      <c r="F12" s="73"/>
      <c r="G12" s="73"/>
      <c r="H12" s="73"/>
      <c r="I12" s="73"/>
      <c r="J12" s="73"/>
      <c r="K12" s="73"/>
      <c r="L12" s="30"/>
      <c r="M12" s="37"/>
      <c r="N12" s="38"/>
      <c r="O12" s="38"/>
      <c r="P12" s="38"/>
      <c r="Q12" s="38"/>
      <c r="R12" s="37"/>
      <c r="S12" s="37"/>
      <c r="T12" s="39"/>
    </row>
    <row r="13" spans="1:35" s="26" customFormat="1" ht="12.75" x14ac:dyDescent="0.2">
      <c r="B13" s="131" t="s">
        <v>59</v>
      </c>
      <c r="L13" s="29"/>
      <c r="M13" s="27"/>
      <c r="N13" s="27"/>
      <c r="O13" s="27"/>
      <c r="P13" s="27"/>
      <c r="Q13" s="27"/>
      <c r="R13" s="27"/>
      <c r="S13" s="27"/>
      <c r="T13" s="27"/>
    </row>
    <row r="14" spans="1:35" s="26" customFormat="1" ht="12.75" x14ac:dyDescent="0.2">
      <c r="A14" s="75"/>
      <c r="B14" s="76"/>
      <c r="C14" s="75"/>
      <c r="D14" s="75"/>
      <c r="E14" s="75"/>
      <c r="F14" s="75"/>
      <c r="G14" s="75"/>
      <c r="H14" s="75"/>
      <c r="I14" s="75"/>
      <c r="J14" s="75"/>
      <c r="K14" s="75"/>
      <c r="M14" s="27"/>
      <c r="N14" s="27"/>
      <c r="O14" s="27"/>
      <c r="P14" s="27"/>
      <c r="Q14" s="27"/>
      <c r="R14" s="27"/>
      <c r="S14" s="27"/>
      <c r="T14" s="27"/>
    </row>
    <row r="15" spans="1:35" s="26" customFormat="1" ht="12.75" x14ac:dyDescent="0.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G16" s="78"/>
      <c r="H16" s="102"/>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K17" s="7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B18" s="98" t="s">
        <v>52</v>
      </c>
      <c r="C18" s="111">
        <v>5</v>
      </c>
      <c r="D18" s="26" t="s">
        <v>54</v>
      </c>
      <c r="E18" s="26"/>
      <c r="F18" s="26"/>
      <c r="K18" s="75"/>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75"/>
      <c r="B19" s="99" t="s">
        <v>53</v>
      </c>
      <c r="C19" s="112">
        <v>160</v>
      </c>
      <c r="D19" s="28" t="s">
        <v>55</v>
      </c>
      <c r="G19" s="98"/>
      <c r="H19" s="103"/>
      <c r="I19" s="75"/>
      <c r="J19" s="75"/>
      <c r="K19" s="79"/>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75"/>
      <c r="G20" s="99"/>
      <c r="H20" s="100"/>
      <c r="I20" s="75"/>
      <c r="J20" s="75"/>
      <c r="K20" s="7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79"/>
      <c r="B21" s="99" t="s">
        <v>56</v>
      </c>
      <c r="C21" s="28" t="str">
        <f ca="1">[1]!xlv(C23)</f>
        <v>r² / 2 × (RADIANS[θ] - SIN[RADIANS[θ]])</v>
      </c>
      <c r="E21" s="75"/>
      <c r="F21" s="26"/>
      <c r="G21" s="99"/>
      <c r="H21" s="105"/>
      <c r="I21" s="79"/>
      <c r="J21" s="79"/>
      <c r="K21" s="75"/>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75"/>
      <c r="B22" s="99" t="s">
        <v>57</v>
      </c>
      <c r="C22" s="28" t="str">
        <f>[1]!xln(C23)</f>
        <v>5² / 2 × (RADIANS[160] - SIN[RADIANS[160]])</v>
      </c>
      <c r="E22" s="75"/>
      <c r="H22" s="75"/>
      <c r="I22" s="75"/>
      <c r="J22" s="75"/>
      <c r="K22" s="7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75"/>
      <c r="B23" s="110" t="s">
        <v>57</v>
      </c>
      <c r="C23" s="113">
        <f>C18^2/2*(RADIANS(C19)-SIN(RADIANS(C19)))</f>
        <v>30.631333248315727</v>
      </c>
      <c r="D23" s="87" t="s">
        <v>58</v>
      </c>
      <c r="E23" s="79"/>
      <c r="F23" s="79"/>
      <c r="G23" s="78"/>
      <c r="I23" s="75"/>
      <c r="J23" s="75"/>
      <c r="K23" s="7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80"/>
      <c r="I24" s="75"/>
      <c r="J24" s="75"/>
      <c r="K24" s="75"/>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80"/>
      <c r="B25" s="129" t="s">
        <v>65</v>
      </c>
      <c r="C25" s="100"/>
      <c r="D25" s="87"/>
      <c r="E25" s="75"/>
      <c r="G25" s="78"/>
      <c r="H25" s="101"/>
      <c r="I25" s="79"/>
      <c r="J25" s="79"/>
      <c r="K25" s="75"/>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4.25" x14ac:dyDescent="0.25">
      <c r="A26" s="80"/>
      <c r="B26" s="78" t="s">
        <v>61</v>
      </c>
      <c r="C26" s="28" t="str">
        <f ca="1">[1]!xlv(C28)</f>
        <v>4 × r / 3 × (((SIN[RADIANS[θ / 2]])³) / (RADIANS[θ] - SIN[RADIANS[θ]]))</v>
      </c>
      <c r="D26" s="78"/>
      <c r="E26" s="75"/>
      <c r="F26" s="75"/>
      <c r="G26" s="78"/>
      <c r="I26" s="79"/>
      <c r="J26" s="79"/>
      <c r="K26" s="75"/>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80"/>
      <c r="B27" s="99" t="s">
        <v>57</v>
      </c>
      <c r="C27" s="28" t="str">
        <f>[1]!xln(C28)</f>
        <v>4 × 5 / 3 × (((SIN[RADIANS[160 / 2]])³) / (RADIANS[160] - SIN[RADIANS[160]]))</v>
      </c>
      <c r="D27" s="79"/>
      <c r="E27" s="75"/>
      <c r="F27" s="75"/>
      <c r="G27" s="75"/>
      <c r="I27" s="79"/>
      <c r="J27" s="79"/>
      <c r="K27" s="80"/>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80"/>
      <c r="B28" s="110" t="s">
        <v>57</v>
      </c>
      <c r="C28" s="114">
        <f>4*C18/3*(((SIN(RADIANS(C19/2)))^3)/(RADIANS(C19)-SIN(RADIANS(C19))))</f>
        <v>2.5984073180952785</v>
      </c>
      <c r="D28" s="75" t="s">
        <v>54</v>
      </c>
      <c r="E28" s="75"/>
      <c r="F28" s="83"/>
      <c r="G28" s="78"/>
      <c r="H28" s="104"/>
      <c r="I28" s="75"/>
      <c r="J28" s="79"/>
      <c r="K28" s="80"/>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B29" s="76"/>
      <c r="C29" s="75"/>
      <c r="D29" s="75"/>
      <c r="E29" s="75"/>
      <c r="F29" s="75"/>
      <c r="G29" s="75"/>
      <c r="H29" s="75"/>
      <c r="I29" s="75"/>
      <c r="J29" s="75"/>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B30" s="130" t="s">
        <v>60</v>
      </c>
      <c r="C30" s="75"/>
      <c r="D30" s="78"/>
      <c r="E30" s="75"/>
      <c r="F30" s="26"/>
      <c r="G30" s="78"/>
      <c r="H30" s="102"/>
      <c r="I30" s="75"/>
      <c r="J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B31" s="77"/>
      <c r="C31" s="75"/>
      <c r="D31" s="78"/>
      <c r="E31" s="75"/>
      <c r="F31" s="26"/>
      <c r="G31" s="98"/>
      <c r="H31" s="103"/>
      <c r="I31" s="75"/>
      <c r="J31" s="75"/>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B32" s="75"/>
      <c r="C32" s="75"/>
      <c r="D32" s="78"/>
      <c r="E32" s="75"/>
      <c r="G32" s="99"/>
      <c r="H32" s="100"/>
      <c r="I32" s="75"/>
      <c r="J32" s="75"/>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9"/>
      <c r="B33" s="79"/>
      <c r="C33" s="79"/>
      <c r="D33" s="79"/>
      <c r="E33" s="79"/>
      <c r="F33" s="79"/>
      <c r="G33" s="99"/>
      <c r="H33" s="105"/>
      <c r="I33" s="79"/>
      <c r="J33" s="79"/>
      <c r="K33" s="79"/>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98" t="s">
        <v>52</v>
      </c>
      <c r="C34" s="111">
        <v>5</v>
      </c>
      <c r="D34" s="26" t="s">
        <v>54</v>
      </c>
      <c r="E34" s="75"/>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99" t="s">
        <v>53</v>
      </c>
      <c r="C35" s="112">
        <v>160</v>
      </c>
      <c r="D35" s="28" t="s">
        <v>55</v>
      </c>
      <c r="E35" s="75"/>
      <c r="F35" s="75"/>
      <c r="G35" s="78"/>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80"/>
      <c r="B36" s="81"/>
      <c r="C36" s="82"/>
      <c r="D36" s="75"/>
      <c r="E36" s="75"/>
      <c r="F36" s="75"/>
      <c r="G36" s="78"/>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80"/>
      <c r="B37" s="99" t="s">
        <v>56</v>
      </c>
      <c r="C37" s="28" t="str">
        <f ca="1">[1]!xlv(C39)</f>
        <v>r² × RADIANS[θ] / 2</v>
      </c>
      <c r="E37" s="75"/>
      <c r="F37" s="26"/>
      <c r="G37" s="78"/>
      <c r="H37" s="107"/>
      <c r="I37" s="79"/>
      <c r="J37" s="79"/>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80"/>
      <c r="B38" s="99" t="s">
        <v>57</v>
      </c>
      <c r="C38" s="28" t="str">
        <f>[1]!xln(C39)</f>
        <v>5² × RADIANS[160] / 2</v>
      </c>
      <c r="E38" s="75"/>
      <c r="G38" s="75"/>
      <c r="H38" s="108"/>
      <c r="I38" s="79"/>
      <c r="J38" s="79"/>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5"/>
      <c r="B39" s="110" t="s">
        <v>57</v>
      </c>
      <c r="C39" s="113">
        <f>C34^2*RADIANS(C35)/2</f>
        <v>34.906585039886586</v>
      </c>
      <c r="D39" s="87" t="s">
        <v>58</v>
      </c>
      <c r="E39" s="79"/>
      <c r="F39" s="79"/>
      <c r="G39" s="78"/>
      <c r="H39" s="109"/>
      <c r="I39" s="79"/>
      <c r="J39" s="79"/>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80"/>
      <c r="G40" s="78"/>
      <c r="H40" s="106"/>
      <c r="I40" s="79"/>
      <c r="J40" s="79"/>
      <c r="K40" s="75"/>
      <c r="L40" s="30"/>
      <c r="M40" s="27"/>
      <c r="N40" s="27"/>
      <c r="O40" s="27"/>
      <c r="P40" s="27"/>
      <c r="Q40" s="27"/>
      <c r="R40" s="27"/>
      <c r="S40" s="27"/>
      <c r="T40" s="27"/>
      <c r="U40" s="30"/>
      <c r="V40" s="40"/>
      <c r="W40" s="40"/>
      <c r="X40" s="30"/>
      <c r="Y40" s="5"/>
      <c r="Z40" s="5"/>
      <c r="AA40" s="5"/>
      <c r="AB40" s="5"/>
      <c r="AC40" s="5"/>
      <c r="AD40" s="5"/>
      <c r="AE40" s="5"/>
      <c r="AF40" s="5"/>
      <c r="AG40" s="5"/>
      <c r="AH40" s="5"/>
      <c r="AI40" s="5"/>
    </row>
    <row r="41" spans="1:35" s="28" customFormat="1" ht="12.75" x14ac:dyDescent="0.2">
      <c r="A41" s="80"/>
      <c r="B41" s="129" t="s">
        <v>65</v>
      </c>
      <c r="C41" s="84"/>
      <c r="D41" s="85"/>
      <c r="E41" s="75"/>
      <c r="F41" s="85"/>
      <c r="G41" s="75"/>
      <c r="I41" s="79"/>
      <c r="J41" s="79"/>
      <c r="K41" s="75"/>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4.25" x14ac:dyDescent="0.25">
      <c r="A42" s="80"/>
      <c r="B42" s="78" t="s">
        <v>61</v>
      </c>
      <c r="C42" s="28" t="str">
        <f ca="1">[1]!xlv(C44)</f>
        <v>(2 × r × SIN[RADIANS[θ / 2]]) / (3 × RADIANS[θ / 2])</v>
      </c>
      <c r="D42" s="78"/>
      <c r="E42" s="75"/>
      <c r="F42" s="75"/>
      <c r="G42" s="78"/>
      <c r="I42" s="79"/>
      <c r="J42" s="79"/>
      <c r="K42" s="80"/>
      <c r="L42" s="30"/>
      <c r="M42" s="27"/>
      <c r="N42" s="27"/>
      <c r="O42" s="27"/>
      <c r="P42" s="27"/>
      <c r="Q42" s="27"/>
      <c r="R42" s="27"/>
      <c r="S42" s="27"/>
      <c r="T42" s="27"/>
      <c r="U42" s="30"/>
      <c r="V42" s="40"/>
      <c r="W42" s="40"/>
      <c r="X42" s="30"/>
      <c r="Y42" s="18"/>
      <c r="Z42" s="5"/>
      <c r="AA42" s="40"/>
      <c r="AB42" s="5"/>
      <c r="AC42" s="5"/>
      <c r="AD42" s="5"/>
      <c r="AE42" s="5"/>
      <c r="AF42" s="5"/>
      <c r="AG42" s="5"/>
      <c r="AH42" s="5"/>
      <c r="AI42" s="51"/>
    </row>
    <row r="43" spans="1:35" s="28" customFormat="1" ht="12.75" x14ac:dyDescent="0.2">
      <c r="A43" s="80"/>
      <c r="B43" s="99" t="s">
        <v>57</v>
      </c>
      <c r="C43" s="28" t="str">
        <f>[1]!xln(C44)</f>
        <v>(2 × 5 × SIN[RADIANS[160 / 2]]) / (3 × RADIANS[160 / 2])</v>
      </c>
      <c r="D43" s="79"/>
      <c r="E43" s="75"/>
      <c r="F43" s="75"/>
      <c r="G43" s="78"/>
      <c r="H43" s="104"/>
      <c r="I43" s="75"/>
      <c r="J43" s="79"/>
      <c r="K43" s="80"/>
      <c r="L43" s="30"/>
      <c r="M43" s="27"/>
      <c r="N43" s="27"/>
      <c r="O43" s="27"/>
      <c r="P43" s="27"/>
      <c r="Q43" s="27"/>
      <c r="R43" s="27"/>
      <c r="S43" s="27"/>
      <c r="T43" s="27"/>
      <c r="U43" s="30"/>
      <c r="V43" s="40"/>
      <c r="W43" s="40"/>
      <c r="X43" s="30"/>
      <c r="Y43" s="18"/>
      <c r="Z43" s="18"/>
      <c r="AA43" s="40"/>
      <c r="AB43" s="5"/>
      <c r="AC43" s="5"/>
      <c r="AD43" s="5"/>
      <c r="AE43" s="5"/>
      <c r="AF43" s="5"/>
      <c r="AG43" s="5"/>
      <c r="AH43" s="5"/>
      <c r="AI43" s="51"/>
    </row>
    <row r="44" spans="1:35" s="28" customFormat="1" ht="12.75" x14ac:dyDescent="0.2">
      <c r="A44" s="81"/>
      <c r="B44" s="110" t="s">
        <v>57</v>
      </c>
      <c r="C44" s="114">
        <f>(2*C34*SIN(RADIANS(C35/2)))/(3*RADIANS(C35/2))</f>
        <v>2.3510553283067295</v>
      </c>
      <c r="D44" s="75" t="s">
        <v>54</v>
      </c>
      <c r="E44" s="75"/>
      <c r="F44" s="83"/>
      <c r="G44" s="87"/>
      <c r="H44" s="75"/>
      <c r="I44" s="75"/>
      <c r="J44" s="75"/>
      <c r="K44" s="75"/>
      <c r="L44" s="30"/>
      <c r="M44" s="27"/>
      <c r="N44" s="27"/>
      <c r="O44" s="27"/>
      <c r="P44" s="27"/>
      <c r="Q44" s="27"/>
      <c r="R44" s="27"/>
      <c r="S44" s="27"/>
      <c r="T44" s="27"/>
      <c r="U44" s="30"/>
      <c r="V44" s="40"/>
      <c r="W44" s="40"/>
      <c r="X44" s="30"/>
      <c r="Y44" s="18"/>
      <c r="Z44" s="5"/>
      <c r="AA44" s="40"/>
      <c r="AB44" s="5"/>
      <c r="AC44" s="5"/>
      <c r="AD44" s="5"/>
      <c r="AE44" s="5"/>
      <c r="AF44" s="5"/>
      <c r="AG44" s="5"/>
      <c r="AH44" s="5"/>
      <c r="AI44" s="51"/>
    </row>
    <row r="45" spans="1:35" s="28" customFormat="1" ht="12.75" x14ac:dyDescent="0.2">
      <c r="A45" s="75"/>
      <c r="B45" s="79"/>
      <c r="C45" s="90"/>
      <c r="D45" s="86"/>
      <c r="E45" s="84"/>
      <c r="F45" s="75"/>
      <c r="G45" s="90"/>
      <c r="H45" s="79"/>
      <c r="I45" s="91"/>
      <c r="J45" s="75"/>
      <c r="K45" s="75"/>
      <c r="L45" s="30"/>
      <c r="M45" s="27"/>
      <c r="N45" s="27"/>
      <c r="O45" s="27"/>
      <c r="P45" s="27"/>
      <c r="Q45" s="27"/>
      <c r="R45" s="27"/>
      <c r="S45" s="27"/>
      <c r="T45" s="27"/>
      <c r="U45" s="30"/>
      <c r="V45" s="40"/>
      <c r="W45" s="40"/>
      <c r="X45" s="30"/>
      <c r="Y45" s="18"/>
      <c r="Z45" s="5"/>
      <c r="AA45" s="40"/>
      <c r="AB45" s="5"/>
      <c r="AC45" s="5"/>
      <c r="AD45" s="5"/>
      <c r="AE45" s="5"/>
      <c r="AF45" s="5"/>
      <c r="AG45" s="5"/>
      <c r="AH45" s="5"/>
      <c r="AI45" s="5"/>
    </row>
    <row r="46" spans="1:35" s="28" customFormat="1" ht="12.75" x14ac:dyDescent="0.2">
      <c r="A46" s="75"/>
      <c r="B46" s="88"/>
      <c r="C46" s="89"/>
      <c r="D46" s="75"/>
      <c r="E46" s="75"/>
      <c r="F46" s="75"/>
      <c r="G46" s="75"/>
      <c r="H46" s="75"/>
      <c r="I46" s="75"/>
      <c r="J46" s="75"/>
      <c r="K46" s="75"/>
      <c r="L46" s="30"/>
      <c r="M46" s="27"/>
      <c r="N46" s="27"/>
      <c r="O46" s="27"/>
      <c r="P46" s="27"/>
      <c r="Q46" s="27"/>
      <c r="R46" s="27"/>
      <c r="S46" s="27"/>
      <c r="T46" s="27"/>
      <c r="U46" s="30"/>
      <c r="V46" s="40"/>
      <c r="W46" s="40"/>
      <c r="X46" s="30"/>
      <c r="Y46" s="5"/>
      <c r="Z46" s="5"/>
      <c r="AA46" s="5"/>
      <c r="AB46" s="5"/>
      <c r="AC46" s="5"/>
      <c r="AD46" s="5"/>
      <c r="AE46" s="5"/>
      <c r="AF46" s="5"/>
      <c r="AG46" s="5"/>
      <c r="AH46" s="51"/>
      <c r="AI46" s="5"/>
    </row>
    <row r="47" spans="1:35" s="28" customFormat="1" ht="12.75" x14ac:dyDescent="0.2">
      <c r="A47" s="75"/>
      <c r="B47" s="78"/>
      <c r="C47" s="92"/>
      <c r="D47" s="75"/>
      <c r="E47" s="75"/>
      <c r="F47" s="83"/>
      <c r="G47" s="75"/>
      <c r="H47" s="75"/>
      <c r="I47" s="83"/>
      <c r="J47" s="75"/>
      <c r="K47" s="75"/>
      <c r="L47" s="30"/>
      <c r="M47" s="27"/>
      <c r="N47" s="27"/>
      <c r="O47" s="27"/>
      <c r="P47" s="27"/>
      <c r="Q47" s="27"/>
      <c r="R47" s="27"/>
      <c r="S47" s="27"/>
      <c r="T47" s="27"/>
      <c r="U47" s="30"/>
      <c r="V47" s="40"/>
      <c r="W47" s="40"/>
      <c r="X47" s="30"/>
      <c r="Y47" s="18"/>
      <c r="Z47" s="5"/>
      <c r="AA47" s="55"/>
      <c r="AB47" s="5"/>
      <c r="AC47" s="5"/>
      <c r="AD47" s="5"/>
      <c r="AE47" s="5"/>
      <c r="AF47" s="5"/>
      <c r="AG47" s="5"/>
      <c r="AH47" s="5"/>
      <c r="AI47" s="5"/>
    </row>
    <row r="48" spans="1:35" s="28" customFormat="1" ht="12.75" x14ac:dyDescent="0.2">
      <c r="A48" s="75"/>
      <c r="B48" s="78"/>
      <c r="C48" s="93"/>
      <c r="D48" s="75"/>
      <c r="E48" s="76"/>
      <c r="F48" s="83"/>
      <c r="G48" s="75"/>
      <c r="H48" s="75"/>
      <c r="I48" s="83"/>
      <c r="J48" s="75"/>
      <c r="K48" s="75"/>
      <c r="L48" s="30"/>
      <c r="M48" s="27"/>
      <c r="N48" s="27"/>
      <c r="O48" s="27"/>
      <c r="P48" s="27"/>
      <c r="Q48" s="27"/>
      <c r="R48" s="27"/>
      <c r="S48" s="27"/>
      <c r="T48" s="27"/>
      <c r="U48" s="30"/>
      <c r="V48" s="40"/>
      <c r="W48" s="40"/>
      <c r="X48" s="30"/>
      <c r="Y48" s="52"/>
      <c r="Z48" s="5"/>
      <c r="AA48" s="41"/>
      <c r="AB48" s="5"/>
      <c r="AC48" s="5"/>
      <c r="AD48" s="5"/>
      <c r="AE48" s="5"/>
      <c r="AF48" s="5"/>
      <c r="AG48" s="5"/>
      <c r="AH48" s="5"/>
      <c r="AI48" s="5"/>
    </row>
    <row r="49" spans="1:35" s="28" customFormat="1" ht="12.75" x14ac:dyDescent="0.2">
      <c r="A49" s="75"/>
      <c r="B49" s="76"/>
      <c r="C49" s="76"/>
      <c r="D49" s="83"/>
      <c r="E49" s="76"/>
      <c r="F49" s="83"/>
      <c r="G49" s="75"/>
      <c r="H49" s="75"/>
      <c r="I49" s="83"/>
      <c r="J49" s="75"/>
      <c r="K49" s="75"/>
      <c r="L49" s="30"/>
      <c r="M49" s="27"/>
      <c r="N49" s="27"/>
      <c r="O49" s="27"/>
      <c r="P49" s="27"/>
      <c r="Q49" s="27"/>
      <c r="R49" s="27"/>
      <c r="S49" s="27"/>
      <c r="T49" s="27"/>
      <c r="U49" s="30"/>
      <c r="V49" s="40"/>
      <c r="W49" s="40"/>
      <c r="X49" s="30"/>
      <c r="Y49" s="52"/>
      <c r="Z49" s="18"/>
      <c r="AA49" s="41"/>
      <c r="AB49" s="5"/>
      <c r="AC49" s="5"/>
      <c r="AD49" s="5"/>
      <c r="AE49" s="5"/>
      <c r="AF49" s="5"/>
      <c r="AG49" s="5"/>
      <c r="AH49" s="5"/>
      <c r="AI49" s="5"/>
    </row>
    <row r="50" spans="1:35" s="28" customFormat="1" ht="12.75" x14ac:dyDescent="0.2">
      <c r="A50" s="75"/>
      <c r="B50" s="94"/>
      <c r="C50" s="83"/>
      <c r="D50" s="83"/>
      <c r="E50" s="76"/>
      <c r="F50" s="83"/>
      <c r="G50" s="75"/>
      <c r="H50" s="75"/>
      <c r="I50" s="83"/>
      <c r="J50" s="75"/>
      <c r="K50" s="75"/>
      <c r="L50" s="30"/>
      <c r="M50" s="27"/>
      <c r="N50" s="27"/>
      <c r="O50" s="27"/>
      <c r="P50" s="27"/>
      <c r="Q50" s="27"/>
      <c r="R50" s="27"/>
      <c r="S50" s="27"/>
      <c r="T50" s="27"/>
      <c r="U50" s="30"/>
      <c r="V50" s="40"/>
      <c r="W50" s="40"/>
      <c r="X50" s="30"/>
      <c r="Y50" s="18"/>
      <c r="Z50" s="51"/>
      <c r="AA50" s="55"/>
      <c r="AB50" s="51"/>
      <c r="AC50" s="5"/>
      <c r="AD50" s="5"/>
      <c r="AE50" s="5"/>
      <c r="AF50" s="5"/>
      <c r="AG50" s="5"/>
      <c r="AH50" s="5"/>
      <c r="AI50" s="5"/>
    </row>
    <row r="51" spans="1:35" s="28" customFormat="1" ht="12.75" x14ac:dyDescent="0.2">
      <c r="A51" s="75"/>
      <c r="B51" s="83"/>
      <c r="C51" s="83"/>
      <c r="D51" s="76"/>
      <c r="E51" s="83"/>
      <c r="F51" s="75"/>
      <c r="G51" s="75"/>
      <c r="H51" s="83"/>
      <c r="I51" s="75"/>
      <c r="J51" s="75"/>
      <c r="K51" s="75"/>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2.75" x14ac:dyDescent="0.2">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2.75" x14ac:dyDescent="0.2">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2.75" x14ac:dyDescent="0.2">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2.75" x14ac:dyDescent="0.2">
      <c r="A55" s="5"/>
      <c r="B55" s="46"/>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2.75" x14ac:dyDescent="0.2">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2.75" x14ac:dyDescent="0.2">
      <c r="A58" s="115" t="s">
        <v>62</v>
      </c>
      <c r="B58" s="116"/>
      <c r="C58" s="116"/>
      <c r="D58" s="116"/>
      <c r="E58" s="116"/>
      <c r="F58" s="116"/>
      <c r="G58" s="117"/>
      <c r="H58" s="117"/>
      <c r="I58" s="117"/>
      <c r="J58" s="117"/>
      <c r="K58" s="118"/>
      <c r="L58" s="30"/>
      <c r="M58" s="27"/>
      <c r="N58" s="27"/>
      <c r="O58" s="27"/>
      <c r="P58" s="27"/>
      <c r="Q58" s="27"/>
      <c r="R58" s="27"/>
      <c r="S58" s="27"/>
      <c r="T58" s="27"/>
      <c r="U58" s="30"/>
      <c r="V58" s="30"/>
      <c r="W58" s="30"/>
      <c r="X58" s="30"/>
    </row>
    <row r="59" spans="1:35" s="28" customFormat="1" ht="12.75" x14ac:dyDescent="0.2">
      <c r="A59" s="119"/>
      <c r="B59" s="119"/>
      <c r="C59" s="119"/>
      <c r="D59" s="120"/>
      <c r="E59" s="120"/>
      <c r="F59" s="121" t="s">
        <v>63</v>
      </c>
      <c r="G59" s="122" t="s">
        <v>64</v>
      </c>
      <c r="H59" s="123"/>
      <c r="I59" s="124"/>
      <c r="J59" s="124"/>
      <c r="K59" s="125"/>
      <c r="L59" s="30"/>
      <c r="M59" s="27"/>
      <c r="N59" s="27"/>
      <c r="O59" s="27"/>
      <c r="P59" s="27"/>
      <c r="Q59" s="27"/>
      <c r="R59" s="27"/>
      <c r="S59" s="27"/>
      <c r="T59" s="27"/>
      <c r="U59" s="30"/>
      <c r="V59" s="30"/>
      <c r="W59" s="30"/>
      <c r="X59" s="30"/>
    </row>
    <row r="60" spans="1:35" s="26" customFormat="1" ht="12.75" x14ac:dyDescent="0.2">
      <c r="F60" s="95"/>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hyperlinks>
    <hyperlink ref="G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2017-03-19T19:18:57Z</dcterms:modified>
  <cp:category>Engineering Spreadsheets</cp:category>
</cp:coreProperties>
</file>